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activeTab="5"/>
  </bookViews>
  <sheets>
    <sheet name="一、项目" sheetId="2" r:id="rId1"/>
    <sheet name="二、论文、专著" sheetId="1" r:id="rId2"/>
    <sheet name="三、获奖" sheetId="3" r:id="rId3"/>
    <sheet name="四、专利" sheetId="4" r:id="rId4"/>
    <sheet name="五、标准" sheetId="5" r:id="rId5"/>
    <sheet name="六、总分" sheetId="7" r:id="rId6"/>
  </sheets>
  <definedNames>
    <definedName name="_xlnm._FilterDatabase" localSheetId="0" hidden="1">一、项目!$A$1:$P$77</definedName>
    <definedName name="_xlnm._FilterDatabase" localSheetId="1" hidden="1">二、论文、专著!$A$6:$W$81</definedName>
    <definedName name="_xlnm._FilterDatabase" localSheetId="3" hidden="1">四、专利!$A$1:$J$123</definedName>
    <definedName name="_xlnm._FilterDatabase" localSheetId="5" hidden="1">六、总分!$A$1:$M$98</definedName>
    <definedName name="_xlnm.Print_Titles" localSheetId="1">二、论文、专著!$3:$6</definedName>
    <definedName name="_xlnm.Print_Titles" localSheetId="5">六、总分!$3:$3</definedName>
  </definedNames>
  <calcPr calcId="144525"/>
</workbook>
</file>

<file path=xl/sharedStrings.xml><?xml version="1.0" encoding="utf-8"?>
<sst xmlns="http://schemas.openxmlformats.org/spreadsheetml/2006/main" count="739">
  <si>
    <t>表一  2017年福州大学论文高层次教师项目科研工作量汇总表</t>
  </si>
  <si>
    <t>单位签章：</t>
  </si>
  <si>
    <t>序号</t>
  </si>
  <si>
    <t>项目编号</t>
  </si>
  <si>
    <t>项目名称</t>
  </si>
  <si>
    <t>起止时间</t>
  </si>
  <si>
    <t>资助经费（含配套、协作）万元</t>
  </si>
  <si>
    <t>配套费（万元）</t>
  </si>
  <si>
    <t>协作费（万元）</t>
  </si>
  <si>
    <t>资助经费净经费（万元）</t>
  </si>
  <si>
    <t>下达部门</t>
  </si>
  <si>
    <t>合作单位</t>
  </si>
  <si>
    <t>项目负责人</t>
  </si>
  <si>
    <t>承担单位</t>
  </si>
  <si>
    <t>K1</t>
  </si>
  <si>
    <t>K2</t>
  </si>
  <si>
    <t>分值</t>
  </si>
  <si>
    <t>备注</t>
  </si>
  <si>
    <t>JAT170094</t>
  </si>
  <si>
    <t>异靛蓝类聚合物受体的绿色合成及其光伏器件应用</t>
  </si>
  <si>
    <t>2017-2019</t>
  </si>
  <si>
    <t>省教育厅</t>
  </si>
  <si>
    <t>邓平</t>
  </si>
  <si>
    <t>材料科学与工程学院</t>
  </si>
  <si>
    <t>新型非对称萘酰亚胺类聚合物电子受体的设计、合成与光伏性能研究</t>
  </si>
  <si>
    <t>2018-2020</t>
  </si>
  <si>
    <t>国家自然科学基金（青年）</t>
  </si>
  <si>
    <t>萘二酰亚胺基纳米多孔材料的合成与光电应用</t>
  </si>
  <si>
    <t>郭智勇</t>
  </si>
  <si>
    <t>基于可自转变金纳米簇的自组装体系构建及光催化和光电催化机理研究</t>
  </si>
  <si>
    <t>肖方兴</t>
  </si>
  <si>
    <t>福建省科技工作者状况调查（2013年-2017年）</t>
  </si>
  <si>
    <t>2017-2018</t>
  </si>
  <si>
    <t>福建省科学技术协会</t>
  </si>
  <si>
    <t>郑玉婴</t>
  </si>
  <si>
    <t>已全额算过绩效</t>
  </si>
  <si>
    <t>容忍性能退化的光纤光栅传感网络自愈机制及可靠性研究</t>
  </si>
  <si>
    <t>江灏</t>
  </si>
  <si>
    <t>电气工程与自动化学院</t>
  </si>
  <si>
    <t>2017J01500</t>
  </si>
  <si>
    <t>基于多维度信息的光纤光栅传感网络多节点故障自诊断技术研究</t>
  </si>
  <si>
    <t>2017-2020</t>
  </si>
  <si>
    <t>福建省自然科学基金（面上）</t>
  </si>
  <si>
    <t>福建省高校杰出青年科研人才计划</t>
  </si>
  <si>
    <t>福建省教育厅</t>
  </si>
  <si>
    <t>2017-G-70</t>
  </si>
  <si>
    <t>物联网中异构设备数据路由器研究与开发</t>
  </si>
  <si>
    <t>福州市科技局</t>
  </si>
  <si>
    <t>福州福大自动化科技有限公司</t>
  </si>
  <si>
    <t>郑松</t>
  </si>
  <si>
    <t>食品安全分析与检测技术教育部重点实验室补助经费（2期）</t>
  </si>
  <si>
    <t>杨黄浩</t>
  </si>
  <si>
    <t>化学学院</t>
  </si>
  <si>
    <r>
      <rPr>
        <sz val="12"/>
        <rFont val="宋体"/>
        <charset val="134"/>
      </rPr>
      <t xml:space="preserve"> </t>
    </r>
    <r>
      <rPr>
        <sz val="12"/>
        <rFont val="宋体"/>
        <charset val="134"/>
      </rPr>
      <t>Active materials and interfaces for stable perovskite solar cells</t>
    </r>
  </si>
  <si>
    <t>2018-2019</t>
  </si>
  <si>
    <t>国家自然科学基金（外青）</t>
  </si>
  <si>
    <t>Antonio Abate</t>
  </si>
  <si>
    <t>国家环境光催化工程技术研究中心补助经费（2期）</t>
  </si>
  <si>
    <t>福建省科技厅</t>
  </si>
  <si>
    <t>戴文新</t>
  </si>
  <si>
    <t>2017YFC600500</t>
  </si>
  <si>
    <t>重要风险因子生物利用率研究</t>
  </si>
  <si>
    <t>2017-2021</t>
  </si>
  <si>
    <t>国家科技部重点研发计划课题</t>
  </si>
  <si>
    <t>付凤富</t>
  </si>
  <si>
    <t>海西环境与能源光催化协同创新中心</t>
  </si>
  <si>
    <t>2014-2017</t>
  </si>
  <si>
    <t>付贤智</t>
  </si>
  <si>
    <t>国家环境光催化工程技术研究中心首席科学家工作经费（2期）</t>
  </si>
  <si>
    <t>生物药光动力治疗技术国家地方联合工程研究中心建设经费</t>
  </si>
  <si>
    <t>福建省发改委</t>
  </si>
  <si>
    <t>黄明东</t>
  </si>
  <si>
    <t>生物药光动力治疗技术国家地方联合工程研究中心补助经费</t>
  </si>
  <si>
    <t>2017YFE0103200</t>
  </si>
  <si>
    <t>凝血和纤溶中的新机理和新疗法</t>
  </si>
  <si>
    <t>国家重点研发计划项目（政府间合作专项）</t>
  </si>
  <si>
    <t>福建医科大学（参与）</t>
  </si>
  <si>
    <t>碳化硅及其纳米复合材料储锂机理的理论研究</t>
  </si>
  <si>
    <t>黄淑萍</t>
  </si>
  <si>
    <t>2015CB931804</t>
  </si>
  <si>
    <t>基于在体分子分型的肺癌个体化治疗及评价(二期）</t>
  </si>
  <si>
    <t>2015-2017</t>
  </si>
  <si>
    <r>
      <rPr>
        <sz val="12"/>
        <rFont val="宋体"/>
        <charset val="134"/>
      </rPr>
      <t xml:space="preserve"> </t>
    </r>
    <r>
      <rPr>
        <sz val="12"/>
        <rFont val="宋体"/>
        <charset val="134"/>
      </rPr>
      <t>国家科技部下达973计划课题</t>
    </r>
    <r>
      <rPr>
        <sz val="12"/>
        <rFont val="宋体"/>
        <charset val="134"/>
      </rPr>
      <t xml:space="preserve">  </t>
    </r>
    <r>
      <rPr>
        <sz val="12"/>
        <rFont val="宋体"/>
        <charset val="134"/>
      </rPr>
      <t>(二期）</t>
    </r>
  </si>
  <si>
    <t>复旦大学项目（主持）</t>
  </si>
  <si>
    <t>贾 力</t>
  </si>
  <si>
    <t>30万2015年多奖励</t>
  </si>
  <si>
    <t>循环肿瘤细胞在血管内膜的粘附和孕卵在子宫内膜的着床的相似性：预防肿瘤转移的新思路</t>
  </si>
  <si>
    <t>2018-2021</t>
  </si>
  <si>
    <t>国家自然科学基金（面上）</t>
  </si>
  <si>
    <t>贾力</t>
  </si>
  <si>
    <t>U1705251</t>
  </si>
  <si>
    <t>新型直接Z-型光催化材料的设计制备与应用基础研究</t>
  </si>
  <si>
    <t>国家自然科学基金（重点、海峡基金、武汉理工大学主持）</t>
  </si>
  <si>
    <t>李朝晖</t>
  </si>
  <si>
    <t>按钱算</t>
  </si>
  <si>
    <t>2017J06004</t>
  </si>
  <si>
    <t>软X射线发光纳米探针的构建及其生物医学应用</t>
  </si>
  <si>
    <t>福建省自然科学基金（杰青）</t>
  </si>
  <si>
    <t>李娟</t>
  </si>
  <si>
    <t>李新雄</t>
  </si>
  <si>
    <t>脑内H2S的活体原位电化学分析</t>
  </si>
  <si>
    <t>林振宇</t>
  </si>
  <si>
    <t>多功能化DNA纳米凝胶在肿瘤诊断治疗中的应用研究</t>
  </si>
  <si>
    <t>卢春华</t>
  </si>
  <si>
    <t>国家能源与环境光催化国家重点实验室合作开放资金配套经费</t>
  </si>
  <si>
    <t>王心晨</t>
  </si>
  <si>
    <t>新型高性能石墨烯复合锂电池负极材料的研制及其产业化关键技术开发</t>
  </si>
  <si>
    <t>魏明灯</t>
  </si>
  <si>
    <t>高活性三氟甲硫基亲核试剂的研制与应用</t>
  </si>
  <si>
    <t>翁志强</t>
  </si>
  <si>
    <t>核酸纳米条纹带“一键式”组装及恶性肿瘤基因诊断新方法研究</t>
  </si>
  <si>
    <t>吴再生</t>
  </si>
  <si>
    <t>2017J07002</t>
  </si>
  <si>
    <t>金属纳米结构复合材料的光学性质调控及其光催化性能研究</t>
  </si>
  <si>
    <t>福建省自然科学基金（杰青滚动）</t>
  </si>
  <si>
    <t>徐艺军</t>
  </si>
  <si>
    <t>食品安全分析与检测技术教育部重点实验室合作开放资金配套经费</t>
  </si>
  <si>
    <t>海西食品安全检测技术与产品协同创新中心</t>
  </si>
  <si>
    <t>2015-2019</t>
  </si>
  <si>
    <t>2017J01411</t>
  </si>
  <si>
    <t>特定晶面InVO4基异质复合型可见光催化剂的设计及其光解水性能</t>
  </si>
  <si>
    <t>张子重</t>
  </si>
  <si>
    <t>新颖多铌氧酸簇的合成、结构与性质研究</t>
  </si>
  <si>
    <t>郑寿添</t>
  </si>
  <si>
    <t>2017J01413</t>
  </si>
  <si>
    <t>致密超滤膜在提纯数码喷墨印花染料中的离子传质机制研究</t>
  </si>
  <si>
    <t>林久养</t>
  </si>
  <si>
    <t>环境与资源学院</t>
  </si>
  <si>
    <t>面向高盐染料废水资源化的复合式双极膜电渗析及其离子迁移机制</t>
  </si>
  <si>
    <t>福建省高端装备制造协同创新中心</t>
  </si>
  <si>
    <t>高诚辉</t>
  </si>
  <si>
    <t>机械工程及自动化学院</t>
  </si>
  <si>
    <t>表面微观形貌和局部倾斜对压印和划痕测量的影响研究</t>
  </si>
  <si>
    <t>刘明</t>
  </si>
  <si>
    <t>JG2017006</t>
  </si>
  <si>
    <t>内部项目2018006</t>
  </si>
  <si>
    <t>201702-201810</t>
  </si>
  <si>
    <t>省部级科研项目</t>
  </si>
  <si>
    <t>92537部队</t>
  </si>
  <si>
    <t>王亚雄</t>
  </si>
  <si>
    <t>2017-G-65</t>
  </si>
  <si>
    <t>面向动力电池耐久性提升的电池管理系统关键技术</t>
  </si>
  <si>
    <t>福建源光电装有限公司</t>
  </si>
  <si>
    <t>2017J01690</t>
  </si>
  <si>
    <t>车用变结构燃料电池复合电源的混杂建模及驱动/制动馈能协调控制</t>
  </si>
  <si>
    <t>钛/铝复合板非等通道横向共挤压制备工艺及界面结合机制研究</t>
  </si>
  <si>
    <t>薛新</t>
  </si>
  <si>
    <t>无侧隙新型双圆弧章动传动工业机器人关节减速传动特性分析</t>
  </si>
  <si>
    <t>姚立纲</t>
  </si>
  <si>
    <t>2017YFB0504202</t>
  </si>
  <si>
    <t>国土资源与生态环境安全应急响应关键技术</t>
  </si>
  <si>
    <t>国家重点研发合作项目武汉大学</t>
  </si>
  <si>
    <t>陈崇成</t>
  </si>
  <si>
    <t>空间中心</t>
  </si>
  <si>
    <t>2017J01630</t>
  </si>
  <si>
    <t>急性放射性皮肤损伤中活性氧调控E-cadherin/b-catenin粘着连接的机制</t>
  </si>
  <si>
    <t>乐志操</t>
  </si>
  <si>
    <t>生命科学研究所</t>
  </si>
  <si>
    <t>靶向泛素连接酶Skp2抑制高侵袭性前列腺癌的研究</t>
  </si>
  <si>
    <t>卢钟磊</t>
  </si>
  <si>
    <t>生物科学与工程学院</t>
  </si>
  <si>
    <t>食品源蛋白肽-钙的螯合作用模式及促钙吸收机制</t>
  </si>
  <si>
    <t>汪少芸</t>
  </si>
  <si>
    <t>2016N3016</t>
  </si>
  <si>
    <t>茶叶本体及茶渣副产品深加工集成技术研发与应用</t>
  </si>
  <si>
    <t>福建省科技厅区域发展项目（合作）</t>
  </si>
  <si>
    <t>福建仙洋洋食品科技有限公司</t>
  </si>
  <si>
    <t>利用网络分析算法结合果蝇病理模型探索帕金森症分子病理机制的研究</t>
  </si>
  <si>
    <t>清华大学（直接经费外拨15.4%，间接经费外拨40%）</t>
  </si>
  <si>
    <t>杨宇丰</t>
  </si>
  <si>
    <t>按留校比例算保护分</t>
  </si>
  <si>
    <t>2017-G-85</t>
  </si>
  <si>
    <t>茶渣蛋白质的提取及其在水产饲料中的应用</t>
  </si>
  <si>
    <t>福建大昌生物科技实业有限公司</t>
  </si>
  <si>
    <t>张 晨</t>
  </si>
  <si>
    <t>果胶在绿茶抽提过程中的“膜效应”机制及其筛选模型的构建</t>
  </si>
  <si>
    <t>张晨</t>
  </si>
  <si>
    <t>福建省高等学校新世纪优秀人才支持计划</t>
  </si>
  <si>
    <t>陈景帝</t>
  </si>
  <si>
    <t>生物和医药技术研究院</t>
  </si>
  <si>
    <t>KF-2017001</t>
  </si>
  <si>
    <t>酸洗废水清洁生产纳米磁性流体的研究</t>
  </si>
  <si>
    <t>江苏省盐化工新材料工程实验室开放基金</t>
  </si>
  <si>
    <t>洪若瑜</t>
  </si>
  <si>
    <t>石油化工学院</t>
  </si>
  <si>
    <t>低温等离子体清洁生产石墨烯-纳米硅锂电池负极材料</t>
  </si>
  <si>
    <t>丁腈橡胶非均相催化加氢体系中溶剂效应的研究</t>
  </si>
  <si>
    <t>袁珮</t>
  </si>
  <si>
    <t>郑辉东</t>
  </si>
  <si>
    <t>离散数学及其应用教育部重点实验室补助经费（2期）</t>
  </si>
  <si>
    <t>范更华</t>
  </si>
  <si>
    <t>数学与计算机科学学院</t>
  </si>
  <si>
    <t>基于核矩阵的柔性系数回归模型及其在风速时序间歇性建模中的应用研究</t>
  </si>
  <si>
    <t>国家自然科学基金（面上，外单位转入）</t>
  </si>
  <si>
    <t>甘敏</t>
  </si>
  <si>
    <t>基于非精确测量变量反馈的非线性输出调节研究</t>
  </si>
  <si>
    <t>苏友峰</t>
  </si>
  <si>
    <t>2017J01750</t>
  </si>
  <si>
    <t>基于粒子计算的深度学习模型研究</t>
  </si>
  <si>
    <t>张春阳</t>
  </si>
  <si>
    <t>预应力RPC-RC柔性节段桩基础整体无缝桥的受荷性状和设计计算方法研究</t>
  </si>
  <si>
    <t>庄一舟</t>
  </si>
  <si>
    <t>土木工程学院</t>
  </si>
  <si>
    <t>整体式桥台桥梁新型桩基隔震体系工作机理和计算方法研究</t>
  </si>
  <si>
    <t>Briseghella Bruno</t>
  </si>
  <si>
    <t>2017I0009</t>
  </si>
  <si>
    <t>中国传统木拱桥的现代设计理论与方法 </t>
  </si>
  <si>
    <t>中建海峡建设发展有限公司</t>
  </si>
  <si>
    <t>陈宝春</t>
  </si>
  <si>
    <t>2017Y4012</t>
  </si>
  <si>
    <t>干式连接预制装配式剪力墙研发及产业化 </t>
  </si>
  <si>
    <t>姜绍飞</t>
  </si>
  <si>
    <t>工程结构福建省高校重点实验室运行经费</t>
  </si>
  <si>
    <t>吴庆雄</t>
  </si>
  <si>
    <t>2017H6009</t>
  </si>
  <si>
    <t>面向大型客车安全驾驶的全方位视觉感知系统研制</t>
  </si>
  <si>
    <t>漳州科能电器有限公司</t>
  </si>
  <si>
    <t>陈志峰</t>
  </si>
  <si>
    <t>物理与信息工程学院</t>
  </si>
  <si>
    <t>平板显示技术国家地方联合工程实验室补助经费（2期）</t>
  </si>
  <si>
    <t>郭太良</t>
  </si>
  <si>
    <t>海西新型显示器件与集成协同创新中心</t>
  </si>
  <si>
    <t>2017J06002</t>
  </si>
  <si>
    <t>一维系统热输运的非普适分布函数、反常标度律及其微观动力学机制</t>
  </si>
  <si>
    <t>熊大兴</t>
  </si>
  <si>
    <t>2017J05081</t>
  </si>
  <si>
    <t>高压电脉冲破碎预富集低品位铜矿的机理研究</t>
  </si>
  <si>
    <t>福建省自然科学基金（青年）</t>
  </si>
  <si>
    <t>左蔚然</t>
  </si>
  <si>
    <t>紫金矿业学院</t>
  </si>
  <si>
    <t>合计</t>
  </si>
  <si>
    <r>
      <rPr>
        <b/>
        <sz val="16"/>
        <rFont val="宋体"/>
        <charset val="134"/>
      </rPr>
      <t>表二</t>
    </r>
    <r>
      <rPr>
        <b/>
        <sz val="16"/>
        <rFont val="Times New Roman"/>
        <charset val="134"/>
      </rPr>
      <t xml:space="preserve"> 2017</t>
    </r>
    <r>
      <rPr>
        <b/>
        <sz val="16"/>
        <rFont val="宋体"/>
        <charset val="134"/>
      </rPr>
      <t>年福州大学论文高层次教师论著科研工作量汇总表</t>
    </r>
  </si>
  <si>
    <t>学院</t>
  </si>
  <si>
    <t>姓名</t>
  </si>
  <si>
    <t>身份</t>
  </si>
  <si>
    <t>职称</t>
  </si>
  <si>
    <t>（二）论文专著</t>
  </si>
  <si>
    <t>福州大学为第一署名单位（含通讯非福大）论文</t>
  </si>
  <si>
    <t>合作单位论文</t>
  </si>
  <si>
    <t>论文总计篇数(2016)</t>
  </si>
  <si>
    <t>论文
总分值</t>
  </si>
  <si>
    <t>学术专著部数(2017)</t>
  </si>
  <si>
    <t>专著
总分值</t>
  </si>
  <si>
    <t>高被引学者</t>
  </si>
  <si>
    <t>论著分值合计</t>
  </si>
  <si>
    <t>SCIE篇数</t>
  </si>
  <si>
    <t>EI篇数</t>
  </si>
  <si>
    <t>一类核心
篇数</t>
  </si>
  <si>
    <t>1区</t>
  </si>
  <si>
    <t>2区</t>
  </si>
  <si>
    <t>3区</t>
  </si>
  <si>
    <t>4区</t>
  </si>
  <si>
    <t>小计</t>
  </si>
  <si>
    <t>材料学院</t>
  </si>
  <si>
    <t>陈孔发</t>
  </si>
  <si>
    <t>高层次人才</t>
  </si>
  <si>
    <t>通讯非福大2篇，减半</t>
  </si>
  <si>
    <t>唐电</t>
  </si>
  <si>
    <t>选择不享受年薪，绩效已正常算过</t>
  </si>
  <si>
    <t>电气学院</t>
  </si>
  <si>
    <t>徐启峰</t>
  </si>
  <si>
    <t>成佳佳</t>
  </si>
  <si>
    <t>池毓务</t>
  </si>
  <si>
    <t>唐点平</t>
  </si>
  <si>
    <t>全球高被引非第一单位减半</t>
  </si>
  <si>
    <t>谢在来</t>
  </si>
  <si>
    <t>2016年全球高被引当奖项已算300分</t>
  </si>
  <si>
    <t>董永强</t>
  </si>
  <si>
    <t>新增人才，2016论文绩效已算</t>
  </si>
  <si>
    <t>高瑜</t>
  </si>
  <si>
    <t>林森</t>
  </si>
  <si>
    <t>吴棱</t>
  </si>
  <si>
    <t>徐超</t>
  </si>
  <si>
    <t>环资学院</t>
  </si>
  <si>
    <t>盖庆春</t>
  </si>
  <si>
    <t>1篇通讯非福大</t>
  </si>
  <si>
    <t>梁诗景</t>
  </si>
  <si>
    <t>徐涵秋</t>
  </si>
  <si>
    <t>机械学院</t>
  </si>
  <si>
    <t>钟舜聪</t>
  </si>
  <si>
    <t>建筑学院</t>
  </si>
  <si>
    <t>罗涛</t>
  </si>
  <si>
    <t>沈振江</t>
  </si>
  <si>
    <t>生工学院</t>
  </si>
  <si>
    <t>翁祖铨</t>
  </si>
  <si>
    <t>生药学院</t>
  </si>
  <si>
    <t>张其清</t>
  </si>
  <si>
    <t>石化学院</t>
  </si>
  <si>
    <t>叶卓亮</t>
  </si>
  <si>
    <t>鲍晓军</t>
  </si>
  <si>
    <t>数计学院</t>
  </si>
  <si>
    <t>陈德旺</t>
  </si>
  <si>
    <t>牛玉贞</t>
  </si>
  <si>
    <t>朱文兴</t>
  </si>
  <si>
    <t>侯建锋</t>
  </si>
  <si>
    <t>江飞</t>
  </si>
  <si>
    <t>于元隆</t>
  </si>
  <si>
    <t>土木学院</t>
  </si>
  <si>
    <t>布鲁诺</t>
  </si>
  <si>
    <t>方圣恩</t>
  </si>
  <si>
    <t>曾玲玲</t>
  </si>
  <si>
    <t>物信学院</t>
  </si>
  <si>
    <t>陈惠鹏</t>
  </si>
  <si>
    <t>王卫星</t>
  </si>
  <si>
    <t>赵铁松</t>
  </si>
  <si>
    <t>郑巧</t>
  </si>
  <si>
    <t>李福山</t>
  </si>
  <si>
    <t>夏岩</t>
  </si>
  <si>
    <t>俞金玲</t>
  </si>
  <si>
    <t>郑仕标</t>
  </si>
  <si>
    <t>紫金学院</t>
  </si>
  <si>
    <t>印万忠</t>
  </si>
  <si>
    <t>表三  2017年福州大学论文高层次教师获奖科研工作量汇总表</t>
  </si>
  <si>
    <t>成果名称</t>
  </si>
  <si>
    <t>奖励名称及等级</t>
  </si>
  <si>
    <t>获奖时间</t>
  </si>
  <si>
    <t>负责人</t>
  </si>
  <si>
    <t>单位排名</t>
  </si>
  <si>
    <t>功能热塑性复合发泡材料关键技术开发及示范推广</t>
  </si>
  <si>
    <t>福建省科学技术三等奖</t>
  </si>
  <si>
    <t>福州大学(1)、泉州三盛橡塑发泡鞋材有限公司</t>
  </si>
  <si>
    <t>个人绩效已全算过</t>
  </si>
  <si>
    <t>*影像探针功能化设计与细胞/分子标记示踪</t>
  </si>
  <si>
    <t>厦门大学、福州大学（2）</t>
  </si>
  <si>
    <t>特种设备结构安全的无损检测与评价新技术研究和工程应用</t>
  </si>
  <si>
    <t>福建省科学技术二等奖</t>
  </si>
  <si>
    <t>福州大学(1)、厦门市特种设备检验检测院</t>
  </si>
  <si>
    <t xml:space="preserve">*超视距透雾镜头 </t>
  </si>
  <si>
    <t>福建福光股份有限公司、福州大学(2)</t>
  </si>
  <si>
    <t>表四  2017年福州大学论文高层次教师专利科研工作量汇总表</t>
  </si>
  <si>
    <t>专利名称</t>
  </si>
  <si>
    <t>专利类型</t>
  </si>
  <si>
    <t>发明人</t>
  </si>
  <si>
    <t>专利号</t>
  </si>
  <si>
    <t>申请日</t>
  </si>
  <si>
    <t>授权日</t>
  </si>
  <si>
    <t>单位</t>
  </si>
  <si>
    <t>一种高自由度变电巡检机器人</t>
  </si>
  <si>
    <t>实用新型</t>
  </si>
  <si>
    <t>ZL201620833663.6</t>
  </si>
  <si>
    <t>2016、08、04</t>
  </si>
  <si>
    <t>2017、02、01</t>
  </si>
  <si>
    <t>一种光水互补发电照明系统</t>
  </si>
  <si>
    <t>ZL201621046006.3</t>
  </si>
  <si>
    <t>2016、09、09</t>
  </si>
  <si>
    <t>2017、03、08</t>
  </si>
  <si>
    <t>一种Au/TiO2-碱土金属氧化物微球催化剂及其制备和应用</t>
  </si>
  <si>
    <t>发明专利</t>
  </si>
  <si>
    <t xml:space="preserve">ZL201510055247.8 </t>
  </si>
  <si>
    <t>2015、02、03</t>
  </si>
  <si>
    <t>2017、04、12</t>
  </si>
  <si>
    <r>
      <rPr>
        <sz val="10"/>
        <color theme="1"/>
        <rFont val="宋体"/>
        <charset val="134"/>
      </rPr>
      <t>一种可见光响应的负载型</t>
    </r>
    <r>
      <rPr>
        <sz val="10"/>
        <color theme="1"/>
        <rFont val="Arial"/>
        <charset val="134"/>
      </rPr>
      <t>Ru</t>
    </r>
    <r>
      <rPr>
        <sz val="10"/>
        <color theme="1"/>
        <rFont val="宋体"/>
        <charset val="134"/>
      </rPr>
      <t>催化剂</t>
    </r>
  </si>
  <si>
    <t>ZL201510592069.2</t>
  </si>
  <si>
    <t>2015、09、17</t>
  </si>
  <si>
    <t>2017、11、17</t>
  </si>
  <si>
    <t>Eu-MOFs/CDs双色荧光材料及其制备与应用</t>
  </si>
  <si>
    <t xml:space="preserve">ZL201510660481.3 </t>
  </si>
  <si>
    <t xml:space="preserve">2015、10、15 </t>
  </si>
  <si>
    <t>一种可视化快速检测水环境中痕量铀酰离子的方法</t>
  </si>
  <si>
    <t xml:space="preserve">ZL201510373724.5 </t>
  </si>
  <si>
    <t xml:space="preserve">2015、07、01 </t>
  </si>
  <si>
    <t>2017、09、22</t>
  </si>
  <si>
    <t>一种米非司酮壳聚糖缓释微球制剂及其制备方法</t>
  </si>
  <si>
    <t>ZL201410558220.6</t>
  </si>
  <si>
    <t>2014、10、18</t>
  </si>
  <si>
    <t>2017、07、04</t>
  </si>
  <si>
    <t>一种三环苯并吗啉衍生物及其制备方法</t>
  </si>
  <si>
    <t>ZL201610491253.2</t>
  </si>
  <si>
    <t>2016、06、29</t>
  </si>
  <si>
    <t>2017、12、08</t>
  </si>
  <si>
    <t>斯诺普利在制备预防肿瘤转移或肿瘤治疗药物中的应用</t>
  </si>
  <si>
    <t>ZL201410609416.3</t>
  </si>
  <si>
    <t xml:space="preserve">2014、11、04 </t>
  </si>
  <si>
    <t>2017、05、10</t>
  </si>
  <si>
    <t>一种可循环使用的可控释放纳米材料的制备方法</t>
  </si>
  <si>
    <t xml:space="preserve">ZL201410547810.9 </t>
  </si>
  <si>
    <t xml:space="preserve">2014、10、16 </t>
  </si>
  <si>
    <t>2017、08、11</t>
  </si>
  <si>
    <t>一种TiO2-B纳米片及其石墨烯复合物的制备方法</t>
  </si>
  <si>
    <t>ZL201510033495.2</t>
  </si>
  <si>
    <t>2015、01、23</t>
  </si>
  <si>
    <t>2017、01、18</t>
  </si>
  <si>
    <t>一种镜面状硫化镍纳米片对电极及其应用</t>
  </si>
  <si>
    <t xml:space="preserve">ZL201410256397.0 </t>
  </si>
  <si>
    <t xml:space="preserve">2014、06、11 </t>
  </si>
  <si>
    <t>三氟乙酸铜（I）试剂及其在三氟甲基化反应中的应用</t>
  </si>
  <si>
    <t xml:space="preserve">ZL201510041619.1 </t>
  </si>
  <si>
    <t>2015、01、28</t>
  </si>
  <si>
    <t>2017、02、22</t>
  </si>
  <si>
    <t>一种二氟卡宾铜试剂及其制备和应用</t>
  </si>
  <si>
    <t xml:space="preserve">翁志强 </t>
  </si>
  <si>
    <t>ZL201510187261.3</t>
  </si>
  <si>
    <t>2015、04、21</t>
  </si>
  <si>
    <t>2017、06、06</t>
  </si>
  <si>
    <r>
      <rPr>
        <sz val="10"/>
        <color theme="1"/>
        <rFont val="宋体"/>
        <charset val="134"/>
      </rPr>
      <t>一种大比表面积</t>
    </r>
    <r>
      <rPr>
        <sz val="10"/>
        <color theme="1"/>
        <rFont val="Times New Roman"/>
        <charset val="134"/>
      </rPr>
      <t>‑</t>
    </r>
    <r>
      <rPr>
        <sz val="10"/>
        <color theme="1"/>
        <rFont val="宋体"/>
        <charset val="134"/>
      </rPr>
      <t>可见光响应TiO&lt;sub&gt;2&lt;/sub&gt;催化剂及其制备方法</t>
    </r>
  </si>
  <si>
    <t xml:space="preserve">ZL201510619870.1 </t>
  </si>
  <si>
    <t xml:space="preserve">2015、09、25 </t>
  </si>
  <si>
    <t>2017、09、15</t>
  </si>
  <si>
    <t>由稀土金属有机框架化合物制得的荧光探针材料及其应用</t>
  </si>
  <si>
    <t xml:space="preserve">ZL201510099822.4 </t>
  </si>
  <si>
    <t xml:space="preserve">2015、03、07 </t>
  </si>
  <si>
    <t>2017、03、01</t>
  </si>
  <si>
    <t>金纳米团簇-金纳米粒子-二氧化钛复合光催化剂及应用</t>
  </si>
  <si>
    <t xml:space="preserve">ZL201510733338.2 </t>
  </si>
  <si>
    <t xml:space="preserve">2015、11、03 </t>
  </si>
  <si>
    <t>金纳米棒-CdS-金纳米粒子复合光催化剂和应用</t>
  </si>
  <si>
    <t xml:space="preserve">ZL201510754166.7 </t>
  </si>
  <si>
    <t xml:space="preserve">2015、11、09 </t>
  </si>
  <si>
    <t>2017、10、20</t>
  </si>
  <si>
    <t>一种氧化锌-金-硫化镉三元复合型光催化剂</t>
  </si>
  <si>
    <t>ZL201510878450.5</t>
  </si>
  <si>
    <t xml:space="preserve">2015、12、04 </t>
  </si>
  <si>
    <t>一种金纳米星及其制备方法和应用</t>
  </si>
  <si>
    <t xml:space="preserve">ZL201510114250.2 </t>
  </si>
  <si>
    <t xml:space="preserve">2015、03、17 </t>
  </si>
  <si>
    <t>一种硒化钴纳米材料及其应用</t>
  </si>
  <si>
    <t>ZL201510036165.9</t>
  </si>
  <si>
    <t>2015、01、26</t>
  </si>
  <si>
    <t>2017、01、25</t>
  </si>
  <si>
    <t xml:space="preserve">化学学院 </t>
  </si>
  <si>
    <t>一种检测焦磷酸酶的荧光传感器及其制备方法</t>
  </si>
  <si>
    <t>ZL201410547685.1</t>
  </si>
  <si>
    <t>2014、10、16</t>
  </si>
  <si>
    <t>一种无氢前躯体合成的氮化碳光催化剂</t>
  </si>
  <si>
    <t>ZL201410738727.X</t>
  </si>
  <si>
    <t>2014、12、08</t>
  </si>
  <si>
    <t>一种超级电容器电极材料的制备方法</t>
  </si>
  <si>
    <t>ZL201410254872.0</t>
  </si>
  <si>
    <t>2014、06、11</t>
  </si>
  <si>
    <t>一种掺杂型超级电容器电极材料</t>
  </si>
  <si>
    <t>ZL201410447609.3</t>
  </si>
  <si>
    <t>2014、09、04</t>
  </si>
  <si>
    <t>一种硒化锡纳米材料及其制备方法和应用</t>
  </si>
  <si>
    <t>ZL201510114830.1</t>
  </si>
  <si>
    <t>2015、03、17</t>
  </si>
  <si>
    <t>一种硒酸铋光催化剂及其制备方法与应用</t>
  </si>
  <si>
    <t xml:space="preserve">ZL201510703173.4 </t>
  </si>
  <si>
    <t xml:space="preserve">2015、10、27 </t>
  </si>
  <si>
    <t>一种基于章动原理的磁悬浮心室辅助泵及其应用</t>
  </si>
  <si>
    <t>ZL201610030364.3</t>
  </si>
  <si>
    <t>2016、01、18</t>
  </si>
  <si>
    <t>多规格胶带封箱机及其操作方法</t>
  </si>
  <si>
    <t>ZL201610310217.1</t>
  </si>
  <si>
    <t>2016、05、12</t>
  </si>
  <si>
    <t>2017、12、05</t>
  </si>
  <si>
    <t>一种机械式的板栗破壳机及其使用方法</t>
  </si>
  <si>
    <t xml:space="preserve">ZL201510823180.8 </t>
  </si>
  <si>
    <t xml:space="preserve">2015、11、24 </t>
  </si>
  <si>
    <t>一种轴承滚子表面缺陷的激光衍射测量仪器及其方法</t>
  </si>
  <si>
    <t>ZL201510044401.1</t>
  </si>
  <si>
    <t>2015、01、29</t>
  </si>
  <si>
    <t>光学材料折射率曲线测量方法及装置</t>
  </si>
  <si>
    <t xml:space="preserve">ZL201510562661.8 </t>
  </si>
  <si>
    <t xml:space="preserve">2015、09、08 </t>
  </si>
  <si>
    <t>一种机械筏式波浪能转换装置</t>
  </si>
  <si>
    <t>ZL201621051885.9</t>
  </si>
  <si>
    <t>2016、09、13</t>
  </si>
  <si>
    <t>双侧双级内啮合双圆弧锥齿轮章动减速器</t>
  </si>
  <si>
    <t>ZL201621060674.1</t>
  </si>
  <si>
    <t>2016、09、19</t>
  </si>
  <si>
    <t>一种双行星排式电驱动总成</t>
  </si>
  <si>
    <t>ZL201621061367.5</t>
  </si>
  <si>
    <t>行星滚珠丝杠</t>
  </si>
  <si>
    <t>ZL201621071154.0</t>
  </si>
  <si>
    <t>2016、09、22</t>
  </si>
  <si>
    <t>混联脚踝康复机</t>
  </si>
  <si>
    <t xml:space="preserve">ZL201621256674.9 </t>
  </si>
  <si>
    <t xml:space="preserve">2016、11、23 </t>
  </si>
  <si>
    <t>2017、10、10</t>
  </si>
  <si>
    <t>双电机章动变速装置</t>
  </si>
  <si>
    <t xml:space="preserve">ZL201720291549.X </t>
  </si>
  <si>
    <t xml:space="preserve">2017、03、23 </t>
  </si>
  <si>
    <t>2017、11、14</t>
  </si>
  <si>
    <t>双电机耦合二级章动变速装置</t>
  </si>
  <si>
    <t xml:space="preserve">ZL201720290153.3 </t>
  </si>
  <si>
    <t>非接触章动减速电机</t>
  </si>
  <si>
    <t xml:space="preserve">ZL201720333963.2 </t>
  </si>
  <si>
    <t xml:space="preserve">2017、03、31 </t>
  </si>
  <si>
    <t>一种新型圆二色谱测量装置</t>
  </si>
  <si>
    <t>ZL201620875594.5</t>
  </si>
  <si>
    <t>2016、08、15</t>
  </si>
  <si>
    <t>2017、02、08</t>
  </si>
  <si>
    <t>可同时测量圆二色谱和折射率的光学装置</t>
  </si>
  <si>
    <t>ZL201620879355.7</t>
  </si>
  <si>
    <t>一种高性能SPR物体折射率传感器装置</t>
  </si>
  <si>
    <t xml:space="preserve">ZL201621229332.8 </t>
  </si>
  <si>
    <t xml:space="preserve">2016、11、16 </t>
  </si>
  <si>
    <t>一种基于变密度正弦条纹的转轴转速测量装置</t>
  </si>
  <si>
    <t xml:space="preserve">ZL201621259511.6 </t>
  </si>
  <si>
    <t>2017、10、24</t>
  </si>
  <si>
    <t>一种基于双正弦变密度条纹的转速测量装置</t>
  </si>
  <si>
    <t xml:space="preserve">ZL201720226344.3 </t>
  </si>
  <si>
    <t xml:space="preserve">2017、03、09 </t>
  </si>
  <si>
    <t>基于掺杂的石墨烯THz-SPR气体传感器系统</t>
  </si>
  <si>
    <r>
      <rPr>
        <sz val="10"/>
        <color theme="1"/>
        <rFont val="宋体"/>
        <charset val="134"/>
      </rPr>
      <t>钟舜聪</t>
    </r>
    <r>
      <rPr>
        <sz val="10"/>
        <color theme="1"/>
        <rFont val="Arial"/>
        <charset val="134"/>
      </rPr>
      <t xml:space="preserve"> </t>
    </r>
  </si>
  <si>
    <t xml:space="preserve">ZL201621247530.7 </t>
  </si>
  <si>
    <t xml:space="preserve">2016、11、22 </t>
  </si>
  <si>
    <t>一种有机/无机双相杂化靶磁性载中药复合微球</t>
  </si>
  <si>
    <t>ZL201510135182.8</t>
  </si>
  <si>
    <t>2015、03、26</t>
  </si>
  <si>
    <t>生物医药</t>
  </si>
  <si>
    <t>一种油溶/水溶有机-无机三相多孔微纳复合骨修复材料</t>
  </si>
  <si>
    <t>ZL201510135287.3</t>
  </si>
  <si>
    <t>负载生长因子的丝素蛋白/胶原蛋白支架材料及制备方法</t>
  </si>
  <si>
    <t>ZL201510062718.8</t>
  </si>
  <si>
    <t>2015、02、06</t>
  </si>
  <si>
    <t>负载BMP丝素蛋白/胶原蛋白支架材料及其制备方法</t>
  </si>
  <si>
    <t>ZL201510062801.5</t>
  </si>
  <si>
    <t>一种复合高分子絮凝剂及其制备方法</t>
  </si>
  <si>
    <t>ZL201510614689.1</t>
  </si>
  <si>
    <t>2015、09、24</t>
  </si>
  <si>
    <t>一种双重原位杂化制备的具有磁响应性多重梯度载药微球</t>
  </si>
  <si>
    <t xml:space="preserve">发明专利 </t>
  </si>
  <si>
    <t>ZL201510135225.2</t>
  </si>
  <si>
    <t>一种笼状化合物的合成方法与应用</t>
  </si>
  <si>
    <t>ZL201610533582.9</t>
  </si>
  <si>
    <t>2016、07、08</t>
  </si>
  <si>
    <t>石油学院</t>
  </si>
  <si>
    <t>基于机器学习并融合视觉特征的全参考图像质量评估方法</t>
  </si>
  <si>
    <t>ZL201610017544.8</t>
  </si>
  <si>
    <t>2016、01、13</t>
  </si>
  <si>
    <t>一种基于机器学习的颜色校正评估方法</t>
  </si>
  <si>
    <t>ZL201610017543.3</t>
  </si>
  <si>
    <t>一种图像视觉显著性检测拟合优化方法</t>
  </si>
  <si>
    <t>ZL201610222896.7</t>
  </si>
  <si>
    <t>2016、04、12</t>
  </si>
  <si>
    <t>一种基于机器学习的噪声图像显著性检测方法</t>
  </si>
  <si>
    <t xml:space="preserve">ZL201610222900.X </t>
  </si>
  <si>
    <t>一种与主观感知相一致的颜色校正客观评估方法</t>
  </si>
  <si>
    <t xml:space="preserve">ZL201510410621.1 </t>
  </si>
  <si>
    <t xml:space="preserve">2015、07、14 </t>
  </si>
  <si>
    <t>无限类汉明码重量为5和7的最优光正交码构造方法</t>
  </si>
  <si>
    <t xml:space="preserve">ZL201410598505.2 </t>
  </si>
  <si>
    <t xml:space="preserve">2014、10、30 </t>
  </si>
  <si>
    <t>基于L1范数模型的VLSI标准单元全局布局方法</t>
  </si>
  <si>
    <t>ZL201310412320.3</t>
  </si>
  <si>
    <t>2013、09、12</t>
  </si>
  <si>
    <t>基于改进近似贝叶斯计算的损伤识别方法</t>
  </si>
  <si>
    <t>ZL201410750521.9</t>
  </si>
  <si>
    <t>2014、12、10</t>
  </si>
  <si>
    <t>考虑传感器性能退化的信号重构方法</t>
  </si>
  <si>
    <t xml:space="preserve">ZL201410623331.0 </t>
  </si>
  <si>
    <r>
      <rPr>
        <sz val="10"/>
        <color theme="1"/>
        <rFont val="宋体"/>
        <charset val="134"/>
      </rPr>
      <t>2014、</t>
    </r>
    <r>
      <rPr>
        <sz val="10"/>
        <color theme="1"/>
        <rFont val="Times New Roman"/>
        <charset val="134"/>
      </rPr>
      <t>11</t>
    </r>
    <r>
      <rPr>
        <sz val="10"/>
        <color theme="1"/>
        <rFont val="宋体"/>
        <charset val="134"/>
      </rPr>
      <t>、</t>
    </r>
    <r>
      <rPr>
        <sz val="10"/>
        <color theme="1"/>
        <rFont val="Times New Roman"/>
        <charset val="134"/>
      </rPr>
      <t xml:space="preserve">10 </t>
    </r>
  </si>
  <si>
    <t>适用于古建筑木梁扰度变形的长期监测方法</t>
  </si>
  <si>
    <t xml:space="preserve">ZL201410517327.6 </t>
  </si>
  <si>
    <r>
      <rPr>
        <sz val="10"/>
        <color theme="1"/>
        <rFont val="宋体"/>
        <charset val="134"/>
      </rPr>
      <t>2014、</t>
    </r>
    <r>
      <rPr>
        <sz val="10"/>
        <color theme="1"/>
        <rFont val="Times New Roman"/>
        <charset val="134"/>
      </rPr>
      <t>09</t>
    </r>
    <r>
      <rPr>
        <sz val="10"/>
        <color theme="1"/>
        <rFont val="宋体"/>
        <charset val="134"/>
      </rPr>
      <t>、</t>
    </r>
    <r>
      <rPr>
        <sz val="10"/>
        <color theme="1"/>
        <rFont val="Times New Roman"/>
        <charset val="134"/>
      </rPr>
      <t xml:space="preserve">30 </t>
    </r>
  </si>
  <si>
    <t>一种低信噪比下结构响应异常检测方法</t>
  </si>
  <si>
    <t>ZL201410517411.8</t>
  </si>
  <si>
    <t>古建筑木柱倾覆变形加载测量装置及其加载测量方法</t>
  </si>
  <si>
    <t xml:space="preserve">ZL201510886530.5 </t>
  </si>
  <si>
    <t xml:space="preserve">2015、12、07 </t>
  </si>
  <si>
    <t>桩与桩帽柔性连接结构及施工方法</t>
  </si>
  <si>
    <t>ZL201610420237.4</t>
  </si>
  <si>
    <t>2016、06、16</t>
  </si>
  <si>
    <t>调走</t>
  </si>
  <si>
    <t>无焊接的装配式钢管混凝土梁柱节点及其施工方法</t>
  </si>
  <si>
    <t>ZL201610323201.4</t>
  </si>
  <si>
    <t>2016、05、17</t>
  </si>
  <si>
    <t>框架梁柱重要性系数计算器软件V1.0</t>
  </si>
  <si>
    <t>软件著作</t>
  </si>
  <si>
    <t>2017SR405553</t>
  </si>
  <si>
    <t>2017、04、20</t>
  </si>
  <si>
    <t>2017、07、27</t>
  </si>
  <si>
    <t>一种钢筋混凝土框架梁柱节点加固结构</t>
  </si>
  <si>
    <t xml:space="preserve">ZL201621255663.9 </t>
  </si>
  <si>
    <t>一种脚手架快速连接装置</t>
  </si>
  <si>
    <r>
      <rPr>
        <sz val="10"/>
        <color theme="1"/>
        <rFont val="宋体"/>
        <charset val="134"/>
      </rPr>
      <t>方圣恩</t>
    </r>
    <r>
      <rPr>
        <sz val="10"/>
        <color theme="1"/>
        <rFont val="Arial"/>
        <charset val="134"/>
      </rPr>
      <t xml:space="preserve"> </t>
    </r>
  </si>
  <si>
    <t xml:space="preserve">ZL201621240449.6 </t>
  </si>
  <si>
    <t xml:space="preserve">2016、11、21 </t>
  </si>
  <si>
    <t>用于矩形柱的可施加预应力的角钢加固结构</t>
  </si>
  <si>
    <t xml:space="preserve">ZL201621256285.6 </t>
  </si>
  <si>
    <t>一种钢筋混凝土梁加固装置</t>
  </si>
  <si>
    <t xml:space="preserve">方圣恩 </t>
  </si>
  <si>
    <t>ZL201720380908.9</t>
  </si>
  <si>
    <t xml:space="preserve">2017、04、12 </t>
  </si>
  <si>
    <t>楼盖洞口加固装置</t>
  </si>
  <si>
    <t xml:space="preserve">ZL201720393759.X </t>
  </si>
  <si>
    <t xml:space="preserve">2017、04、15 </t>
  </si>
  <si>
    <t>一种用于结构监测的压电智能骨料传感器阵列</t>
  </si>
  <si>
    <r>
      <rPr>
        <sz val="10"/>
        <color theme="1"/>
        <rFont val="宋体"/>
        <charset val="134"/>
      </rPr>
      <t>姜绍飞</t>
    </r>
    <r>
      <rPr>
        <sz val="10"/>
        <color theme="1"/>
        <rFont val="Arial"/>
        <charset val="134"/>
      </rPr>
      <t xml:space="preserve"> </t>
    </r>
  </si>
  <si>
    <t xml:space="preserve">ZL201621409755.8 </t>
  </si>
  <si>
    <t xml:space="preserve">2016、12、21 </t>
  </si>
  <si>
    <t>一种压电智能骨料传感器封装结构</t>
  </si>
  <si>
    <t xml:space="preserve">ZL201621391264.5 </t>
  </si>
  <si>
    <t xml:space="preserve">2016、12、19 </t>
  </si>
  <si>
    <t>带螺纹的预制UHPC管桩</t>
  </si>
  <si>
    <t>ZL201621120919.5</t>
  </si>
  <si>
    <t xml:space="preserve">2016、10、14 </t>
  </si>
  <si>
    <t>一种混凝土砌块</t>
  </si>
  <si>
    <t>ZL201621078567.1</t>
  </si>
  <si>
    <t>2016、09、26</t>
  </si>
  <si>
    <t>一种钢筋混凝土梁柱节点隔震构造</t>
  </si>
  <si>
    <t xml:space="preserve">ZL201621208848.4 </t>
  </si>
  <si>
    <t xml:space="preserve">2016、11、09 </t>
  </si>
  <si>
    <t>一种采用UHPC材料的大跨度梁结构</t>
  </si>
  <si>
    <t xml:space="preserve">ZL201621285094.2 </t>
  </si>
  <si>
    <t xml:space="preserve">2016、11、28 </t>
  </si>
  <si>
    <t>简支梁桥复合连接板构造</t>
  </si>
  <si>
    <t xml:space="preserve">ZL201621295060.1 </t>
  </si>
  <si>
    <t xml:space="preserve">2016、11、30 </t>
  </si>
  <si>
    <t>采用H 型钢与混凝土的组合桩</t>
  </si>
  <si>
    <t xml:space="preserve">ZL201621331973.4 </t>
  </si>
  <si>
    <t xml:space="preserve">2016、12、07 </t>
  </si>
  <si>
    <t>优化CRCP与桥面板连接的无缝路面结构</t>
  </si>
  <si>
    <t xml:space="preserve">ZL201621366527.7 </t>
  </si>
  <si>
    <t xml:space="preserve">2016、12、14 </t>
  </si>
  <si>
    <t>一种预应力组合梁结构</t>
  </si>
  <si>
    <t xml:space="preserve">ZL201621381400.2 </t>
  </si>
  <si>
    <t xml:space="preserve">2016、12、16 </t>
  </si>
  <si>
    <t>控制台后土压力和填土沉降的整体式桥台结构</t>
  </si>
  <si>
    <t xml:space="preserve">庄一舟 </t>
  </si>
  <si>
    <t xml:space="preserve">ZL201621350630.2 </t>
  </si>
  <si>
    <t xml:space="preserve">2016、12、09 </t>
  </si>
  <si>
    <t>2017、09、05</t>
  </si>
  <si>
    <t>一种采用细砂填充的延伸桥面板桥施工结构及施工方法</t>
  </si>
  <si>
    <t>ZL201610002481.9</t>
  </si>
  <si>
    <t>2016、01、06</t>
  </si>
  <si>
    <t xml:space="preserve">土木学院 </t>
  </si>
  <si>
    <t>一种基于复合柔性桩的整体式桥台桥梁构造及其施工方法</t>
  </si>
  <si>
    <t xml:space="preserve">ZL201510057956.X </t>
  </si>
  <si>
    <t>2015、02、05</t>
  </si>
  <si>
    <t>易脱模拼装式混凝土标准试块模具</t>
  </si>
  <si>
    <t>ZL201720450012.3</t>
  </si>
  <si>
    <t xml:space="preserve">2017、04、27 </t>
  </si>
  <si>
    <t>一种用于井字梁的节点加固装置</t>
  </si>
  <si>
    <t>ZL201720467675.6</t>
  </si>
  <si>
    <t xml:space="preserve">2017、04、28 </t>
  </si>
  <si>
    <t>一种基于3D打印的滤色膜制备方法</t>
  </si>
  <si>
    <t>ZL201410237599.0</t>
  </si>
  <si>
    <t>2014、05、31</t>
  </si>
  <si>
    <t>2017、02、15</t>
  </si>
  <si>
    <t>一种高稳定性复合网版制作装置</t>
  </si>
  <si>
    <t>ZL201410694658.7</t>
  </si>
  <si>
    <t>2014、11、27</t>
  </si>
  <si>
    <t>一种基于量子点导光板的背光模组</t>
  </si>
  <si>
    <t xml:space="preserve">ZL201410285691.4 </t>
  </si>
  <si>
    <t xml:space="preserve">2014、06、25 </t>
  </si>
  <si>
    <t>一种基于Hough变换的圆检测方法</t>
  </si>
  <si>
    <t xml:space="preserve">ZL201410594409.0 </t>
  </si>
  <si>
    <t xml:space="preserve">2014、10、29 </t>
  </si>
  <si>
    <t>一种基于3D打印的反射性偏光膜制备方法及装置</t>
  </si>
  <si>
    <t xml:space="preserve">ZL201410237619.4 </t>
  </si>
  <si>
    <t xml:space="preserve">2014、05、31 </t>
  </si>
  <si>
    <t>一种基于3D打印的棱镜膜制备方法及装置</t>
  </si>
  <si>
    <t xml:space="preserve">ZL201410237616.0 </t>
  </si>
  <si>
    <t>一种基于改进双向动态规划的立体匹配方法</t>
  </si>
  <si>
    <t xml:space="preserve">ZL201410197814.9 </t>
  </si>
  <si>
    <t xml:space="preserve">2014、05、12 </t>
  </si>
  <si>
    <t>一种电阻式触摸屏的3D制造方法</t>
  </si>
  <si>
    <t xml:space="preserve">ZL201410237620.7 </t>
  </si>
  <si>
    <t>一种基于三视图的3D打印监视纠错方法</t>
  </si>
  <si>
    <t xml:space="preserve">ZL201410237608.6 </t>
  </si>
  <si>
    <t>一种基于卷积网络的台标识别方法</t>
  </si>
  <si>
    <t xml:space="preserve">ZL201410156448.2 </t>
  </si>
  <si>
    <t xml:space="preserve">2014、04、17 </t>
  </si>
  <si>
    <t>一种改善漏极电流的薄膜晶体管</t>
  </si>
  <si>
    <t>ZL201510281308.2</t>
  </si>
  <si>
    <t>2015、05、28</t>
  </si>
  <si>
    <t>一种基于喷墨打印技术制备量子点光探测阵列器件的方法</t>
  </si>
  <si>
    <t>ZL201510492347.7</t>
  </si>
  <si>
    <t>2015、08、12</t>
  </si>
  <si>
    <t>一种多层结构有机阻变存储器的3D打印制备方法</t>
  </si>
  <si>
    <t xml:space="preserve">ZL201410237604.8 </t>
  </si>
  <si>
    <t>一种基于喷涂工艺制备钙钛矿型太阳能电池的方法</t>
  </si>
  <si>
    <t xml:space="preserve">ZL201410297061.9 </t>
  </si>
  <si>
    <t xml:space="preserve">2014、06、28 </t>
  </si>
  <si>
    <t>粘连岩石颗粒图像的分割方法</t>
  </si>
  <si>
    <t xml:space="preserve">ZL201410197488.1 </t>
  </si>
  <si>
    <t>基于水平集及GVF Snake精确定位的菌落图像分割方法</t>
  </si>
  <si>
    <t>ZL201410813281.2</t>
  </si>
  <si>
    <t>2014、12、24</t>
  </si>
  <si>
    <t>一种结合山脊边界检测及霍夫变换的快速车道线检测方法</t>
  </si>
  <si>
    <t>ZL201410812599.9</t>
  </si>
  <si>
    <t>一种调控半导体量子阱材料Rashba和Dresselhaus自旋轨道耦合比值的方法</t>
  </si>
  <si>
    <t xml:space="preserve">ZL201510152889.X </t>
  </si>
  <si>
    <t xml:space="preserve">2015、04、02 </t>
  </si>
  <si>
    <t>一种制备Cu掺杂硫化铟薄膜的方法</t>
  </si>
  <si>
    <t xml:space="preserve">ZL201510814405.3 </t>
  </si>
  <si>
    <t xml:space="preserve">2015、11、23 </t>
  </si>
  <si>
    <t>调控GaAs/AlGaAs二维电子气中线偏振光致电流的方法</t>
  </si>
  <si>
    <t>ZL201710017005.9</t>
  </si>
  <si>
    <t xml:space="preserve">2017、01、11 </t>
  </si>
  <si>
    <t>一种动态液晶光栅的3D打印方法</t>
  </si>
  <si>
    <t>ZL201410237610.3</t>
  </si>
  <si>
    <t>2017、01、11</t>
  </si>
  <si>
    <t xml:space="preserve">物信学院 </t>
  </si>
  <si>
    <t>一种遥感影像的快速配准方法</t>
  </si>
  <si>
    <t>ZL201410434279.4</t>
  </si>
  <si>
    <t>2014、08、29</t>
  </si>
  <si>
    <t>一种基于自适应高斯加权的立体匹配方法</t>
  </si>
  <si>
    <t xml:space="preserve">ZL201410358425.X </t>
  </si>
  <si>
    <t>2014、07、26</t>
  </si>
  <si>
    <t>一种调控铜锌锡硫/硫化铟异质结带阶的方法</t>
  </si>
  <si>
    <t>ZL201610571895.3</t>
  </si>
  <si>
    <t>2016、07、20</t>
  </si>
  <si>
    <t>2017、08、25</t>
  </si>
  <si>
    <t>一种提高铜锌锡硫/硫化铟太阳能电池效率的方法</t>
  </si>
  <si>
    <t>ZL201610571961.7</t>
  </si>
  <si>
    <t>一种球形硫化镉晶体及其制备方法</t>
  </si>
  <si>
    <t>不选择年薪，绩效已全算过</t>
  </si>
  <si>
    <t>一种管道内衬用高阻隔性TPU薄膜及其制备方法</t>
  </si>
  <si>
    <t>一种功能石墨烯/TPU薄膜及其制备方法和应用</t>
  </si>
  <si>
    <t>一种膨胀型阻燃EVA泡沫复合材料及其制备方法和应用</t>
  </si>
  <si>
    <t>一种紫菜金属螯合蛋白肽及其制备方法</t>
  </si>
  <si>
    <t>一种紫菜抗氧化多肽及其制备方法</t>
  </si>
  <si>
    <t>表五  2017年福州大学论文高层次教师标准科研工作量汇总表</t>
  </si>
  <si>
    <t>标准名称</t>
  </si>
  <si>
    <t>标准编号</t>
  </si>
  <si>
    <t>起草人</t>
  </si>
  <si>
    <t>起草单位排名</t>
  </si>
  <si>
    <t>批准时间</t>
  </si>
  <si>
    <t>标准类别（√）</t>
  </si>
  <si>
    <t>国际标准</t>
  </si>
  <si>
    <t>国家标准</t>
  </si>
  <si>
    <t>行业标准/地方标准</t>
  </si>
  <si>
    <t>无</t>
  </si>
  <si>
    <t>表六  2017年福州大学论文高层次教师科研工作量分值总计表</t>
  </si>
  <si>
    <t>人才类别</t>
  </si>
  <si>
    <t>项目</t>
  </si>
  <si>
    <t>论文专著</t>
  </si>
  <si>
    <t>获奖</t>
  </si>
  <si>
    <t>专利</t>
  </si>
  <si>
    <t>标准</t>
  </si>
  <si>
    <t>资政建议</t>
  </si>
  <si>
    <t>旗山学者</t>
  </si>
  <si>
    <t>刘平</t>
  </si>
  <si>
    <t>省级人才</t>
  </si>
  <si>
    <t>国家级第一、二层次人才</t>
  </si>
  <si>
    <t>国家级第三层次人才</t>
  </si>
  <si>
    <t>2016年论文420分已算过绩效</t>
  </si>
  <si>
    <t>2016年论文240分已算过绩效</t>
  </si>
  <si>
    <t>2016年论文270分已算过绩效</t>
  </si>
  <si>
    <t>2016年论文120分已算过绩效</t>
  </si>
  <si>
    <t>2016年论文140分已算过绩效</t>
  </si>
  <si>
    <t>2016年论文40分已算过绩效</t>
  </si>
  <si>
    <t>2016年论文210分已算过绩效</t>
  </si>
  <si>
    <t>2016年论文80分已算过绩效</t>
  </si>
  <si>
    <t>选择不享受年薪，绩效907.5已正常算过,不参与本次超额奖励</t>
  </si>
  <si>
    <t>选择不享受年薪，绩效950已正常算过,不参与本次超额奖励</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</si>
</sst>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 numFmtId="178" formatCode="0.0000_ "/>
    <numFmt numFmtId="179" formatCode="0.0000_);[Red]\(0.0000\)"/>
    <numFmt numFmtId="180" formatCode="0_);[Red]\(0\)"/>
    <numFmt numFmtId="181" formatCode="0.0_);[Red]\(0.0\)"/>
  </numFmts>
  <fonts count="53">
    <font>
      <sz val="11"/>
      <color theme="1"/>
      <name val="宋体"/>
      <charset val="134"/>
      <scheme val="minor"/>
    </font>
    <font>
      <b/>
      <sz val="14"/>
      <color theme="1"/>
      <name val="宋体"/>
      <charset val="134"/>
      <scheme val="minor"/>
    </font>
    <font>
      <sz val="14"/>
      <color theme="1"/>
      <name val="宋体"/>
      <charset val="134"/>
      <scheme val="minor"/>
    </font>
    <font>
      <b/>
      <sz val="10"/>
      <color theme="1"/>
      <name val="华文楷体"/>
      <charset val="134"/>
    </font>
    <font>
      <b/>
      <sz val="10"/>
      <name val="华文楷体"/>
      <charset val="134"/>
    </font>
    <font>
      <sz val="12"/>
      <color theme="1"/>
      <name val="宋体"/>
      <charset val="134"/>
    </font>
    <font>
      <sz val="12"/>
      <name val="宋体"/>
      <charset val="134"/>
    </font>
    <font>
      <sz val="11"/>
      <color theme="1"/>
      <name val="宋体"/>
      <charset val="134"/>
    </font>
    <font>
      <sz val="11"/>
      <color rgb="FFFF0000"/>
      <name val="宋体"/>
      <charset val="134"/>
      <scheme val="minor"/>
    </font>
    <font>
      <b/>
      <sz val="10"/>
      <color rgb="FFFF0000"/>
      <name val="华文楷体"/>
      <charset val="134"/>
    </font>
    <font>
      <sz val="12"/>
      <color rgb="FFFF0000"/>
      <name val="宋体"/>
      <charset val="134"/>
    </font>
    <font>
      <b/>
      <sz val="12"/>
      <color theme="1"/>
      <name val="宋体"/>
      <charset val="134"/>
      <scheme val="minor"/>
    </font>
    <font>
      <b/>
      <sz val="10"/>
      <name val="宋体"/>
      <charset val="134"/>
    </font>
    <font>
      <sz val="12"/>
      <color theme="1"/>
      <name val="宋体"/>
      <charset val="134"/>
      <scheme val="minor"/>
    </font>
    <font>
      <b/>
      <sz val="10"/>
      <color theme="1"/>
      <name val="宋体"/>
      <charset val="134"/>
    </font>
    <font>
      <sz val="10"/>
      <color theme="1"/>
      <name val="宋体"/>
      <charset val="134"/>
    </font>
    <font>
      <sz val="10"/>
      <color theme="1"/>
      <name val="宋体"/>
      <charset val="134"/>
      <scheme val="major"/>
    </font>
    <font>
      <sz val="10"/>
      <color rgb="FFFF0000"/>
      <name val="宋体"/>
      <charset val="134"/>
    </font>
    <font>
      <b/>
      <sz val="10"/>
      <name val="Times New Roman"/>
      <charset val="0"/>
    </font>
    <font>
      <sz val="11"/>
      <name val="Times New Roman"/>
      <charset val="0"/>
    </font>
    <font>
      <sz val="11"/>
      <name val="宋体"/>
      <charset val="134"/>
      <scheme val="minor"/>
    </font>
    <font>
      <sz val="11"/>
      <color theme="1"/>
      <name val="Times New Roman"/>
      <charset val="0"/>
    </font>
    <font>
      <sz val="11"/>
      <name val="宋体"/>
      <charset val="134"/>
    </font>
    <font>
      <sz val="11"/>
      <color rgb="FFFF0000"/>
      <name val="宋体"/>
      <charset val="134"/>
    </font>
    <font>
      <b/>
      <sz val="16"/>
      <name val="宋体"/>
      <charset val="134"/>
    </font>
    <font>
      <b/>
      <sz val="16"/>
      <name val="Times New Roman"/>
      <charset val="134"/>
    </font>
    <font>
      <sz val="16"/>
      <name val="宋体"/>
      <charset val="134"/>
    </font>
    <font>
      <sz val="11"/>
      <color indexed="8"/>
      <name val="宋体"/>
      <charset val="134"/>
    </font>
    <font>
      <sz val="11"/>
      <color rgb="FF00B050"/>
      <name val="宋体"/>
      <charset val="134"/>
    </font>
    <font>
      <sz val="11"/>
      <color indexed="57"/>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2"/>
      <color indexed="8"/>
      <name val="宋体"/>
      <charset val="134"/>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0"/>
      <name val="Arial"/>
      <charset val="0"/>
    </font>
    <font>
      <sz val="10"/>
      <color theme="1"/>
      <name val="Arial"/>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34" fillId="18" borderId="0" applyNumberFormat="0" applyBorder="0" applyAlignment="0" applyProtection="0">
      <alignment vertical="center"/>
    </xf>
    <xf numFmtId="0" fontId="46"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8"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0" fillId="2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5" borderId="11" applyNumberFormat="0" applyFont="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9" applyNumberFormat="0" applyFill="0" applyAlignment="0" applyProtection="0">
      <alignment vertical="center"/>
    </xf>
    <xf numFmtId="0" fontId="32" fillId="0" borderId="9" applyNumberFormat="0" applyFill="0" applyAlignment="0" applyProtection="0">
      <alignment vertical="center"/>
    </xf>
    <xf numFmtId="0" fontId="30" fillId="22" borderId="0" applyNumberFormat="0" applyBorder="0" applyAlignment="0" applyProtection="0">
      <alignment vertical="center"/>
    </xf>
    <xf numFmtId="0" fontId="35" fillId="0" borderId="12" applyNumberFormat="0" applyFill="0" applyAlignment="0" applyProtection="0">
      <alignment vertical="center"/>
    </xf>
    <xf numFmtId="0" fontId="30" fillId="21" borderId="0" applyNumberFormat="0" applyBorder="0" applyAlignment="0" applyProtection="0">
      <alignment vertical="center"/>
    </xf>
    <xf numFmtId="0" fontId="47" fillId="14" borderId="13" applyNumberFormat="0" applyAlignment="0" applyProtection="0">
      <alignment vertical="center"/>
    </xf>
    <xf numFmtId="0" fontId="38" fillId="14" borderId="10" applyNumberFormat="0" applyAlignment="0" applyProtection="0">
      <alignment vertical="center"/>
    </xf>
    <xf numFmtId="0" fontId="48" fillId="31" borderId="14" applyNumberFormat="0" applyAlignment="0" applyProtection="0">
      <alignment vertical="center"/>
    </xf>
    <xf numFmtId="0" fontId="34" fillId="17" borderId="0" applyNumberFormat="0" applyBorder="0" applyAlignment="0" applyProtection="0">
      <alignment vertical="center"/>
    </xf>
    <xf numFmtId="0" fontId="30" fillId="28" borderId="0" applyNumberFormat="0" applyBorder="0" applyAlignment="0" applyProtection="0">
      <alignment vertical="center"/>
    </xf>
    <xf numFmtId="0" fontId="31" fillId="0" borderId="8" applyNumberFormat="0" applyFill="0" applyAlignment="0" applyProtection="0">
      <alignment vertical="center"/>
    </xf>
    <xf numFmtId="0" fontId="49" fillId="0" borderId="15" applyNumberFormat="0" applyFill="0" applyAlignment="0" applyProtection="0">
      <alignment vertical="center"/>
    </xf>
    <xf numFmtId="0" fontId="40" fillId="16" borderId="0" applyNumberFormat="0" applyBorder="0" applyAlignment="0" applyProtection="0">
      <alignment vertical="center"/>
    </xf>
    <xf numFmtId="0" fontId="43" fillId="20" borderId="0" applyNumberFormat="0" applyBorder="0" applyAlignment="0" applyProtection="0">
      <alignment vertical="center"/>
    </xf>
    <xf numFmtId="0" fontId="34" fillId="13" borderId="0" applyNumberFormat="0" applyBorder="0" applyAlignment="0" applyProtection="0">
      <alignment vertical="center"/>
    </xf>
    <xf numFmtId="0" fontId="30" fillId="27" borderId="0" applyNumberFormat="0" applyBorder="0" applyAlignment="0" applyProtection="0">
      <alignment vertical="center"/>
    </xf>
    <xf numFmtId="0" fontId="34" fillId="12"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30" borderId="0" applyNumberFormat="0" applyBorder="0" applyAlignment="0" applyProtection="0">
      <alignment vertical="center"/>
    </xf>
    <xf numFmtId="0" fontId="30" fillId="33" borderId="0" applyNumberFormat="0" applyBorder="0" applyAlignment="0" applyProtection="0">
      <alignment vertical="center"/>
    </xf>
    <xf numFmtId="0" fontId="6" fillId="0" borderId="0"/>
    <xf numFmtId="0" fontId="30" fillId="26"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0" fillId="25" borderId="0" applyNumberFormat="0" applyBorder="0" applyAlignment="0" applyProtection="0">
      <alignment vertical="center"/>
    </xf>
    <xf numFmtId="0" fontId="34" fillId="29" borderId="0" applyNumberFormat="0" applyBorder="0" applyAlignment="0" applyProtection="0">
      <alignment vertical="center"/>
    </xf>
    <xf numFmtId="0" fontId="30" fillId="3" borderId="0" applyNumberFormat="0" applyBorder="0" applyAlignment="0" applyProtection="0">
      <alignment vertical="center"/>
    </xf>
    <xf numFmtId="0" fontId="30" fillId="32" borderId="0" applyNumberFormat="0" applyBorder="0" applyAlignment="0" applyProtection="0">
      <alignment vertical="center"/>
    </xf>
    <xf numFmtId="0" fontId="34" fillId="5" borderId="0" applyNumberFormat="0" applyBorder="0" applyAlignment="0" applyProtection="0">
      <alignment vertical="center"/>
    </xf>
    <xf numFmtId="0" fontId="30" fillId="19" borderId="0" applyNumberFormat="0" applyBorder="0" applyAlignment="0" applyProtection="0">
      <alignment vertical="center"/>
    </xf>
    <xf numFmtId="0" fontId="37" fillId="0" borderId="0"/>
    <xf numFmtId="0" fontId="6" fillId="0" borderId="0"/>
    <xf numFmtId="0" fontId="50" fillId="0" borderId="0"/>
    <xf numFmtId="0" fontId="50" fillId="0" borderId="0"/>
    <xf numFmtId="0" fontId="6" fillId="0" borderId="0"/>
  </cellStyleXfs>
  <cellXfs count="154">
    <xf numFmtId="0" fontId="0" fillId="0" borderId="0" xfId="0">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8"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40" applyFont="1" applyFill="1" applyBorder="1" applyAlignment="1">
      <alignment horizontal="center" vertical="center"/>
    </xf>
    <xf numFmtId="0" fontId="5" fillId="2" borderId="1" xfId="40" applyFont="1" applyFill="1" applyBorder="1" applyAlignment="1">
      <alignment horizontal="center" vertical="center" wrapText="1"/>
    </xf>
    <xf numFmtId="0" fontId="6" fillId="2" borderId="1" xfId="40" applyFill="1" applyBorder="1" applyAlignment="1">
      <alignment horizontal="center" vertical="center" wrapText="1"/>
    </xf>
    <xf numFmtId="0" fontId="0" fillId="0" borderId="1" xfId="0"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4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0" borderId="2" xfId="52"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8" fontId="0" fillId="0" borderId="1" xfId="0" applyNumberFormat="1" applyBorder="1" applyAlignment="1">
      <alignment horizontal="center" vertical="center"/>
    </xf>
    <xf numFmtId="0" fontId="3" fillId="2" borderId="3" xfId="0" applyFont="1" applyFill="1" applyBorder="1" applyAlignment="1">
      <alignment horizontal="center" vertical="center" wrapText="1"/>
    </xf>
    <xf numFmtId="0" fontId="6" fillId="2" borderId="3" xfId="40"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2" borderId="5" xfId="40" applyFill="1" applyBorder="1" applyAlignment="1">
      <alignment horizontal="center" vertical="center" wrapText="1"/>
    </xf>
    <xf numFmtId="0" fontId="0" fillId="0" borderId="5" xfId="0" applyBorder="1" applyAlignment="1">
      <alignment horizontal="center" vertical="center"/>
    </xf>
    <xf numFmtId="0" fontId="10" fillId="2" borderId="1" xfId="4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Border="1" applyAlignment="1">
      <alignment horizontal="center" vertical="center" wrapText="1"/>
    </xf>
    <xf numFmtId="0" fontId="6" fillId="2" borderId="3" xfId="40" applyFont="1" applyFill="1" applyBorder="1" applyAlignment="1">
      <alignment horizontal="center" vertical="center" wrapText="1"/>
    </xf>
    <xf numFmtId="178" fontId="0" fillId="0" borderId="5" xfId="0" applyNumberFormat="1" applyBorder="1" applyAlignment="1">
      <alignment horizontal="center" vertical="center"/>
    </xf>
    <xf numFmtId="178" fontId="8" fillId="0" borderId="1" xfId="0"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0" borderId="1" xfId="0" applyFont="1" applyFill="1" applyBorder="1" applyAlignment="1">
      <alignment horizontal="center" vertical="center"/>
    </xf>
    <xf numFmtId="0" fontId="12" fillId="0" borderId="6"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8" fillId="0" borderId="0" xfId="0" applyFont="1">
      <alignment vertical="center"/>
    </xf>
    <xf numFmtId="0" fontId="0" fillId="0" borderId="0" xfId="0" applyFont="1">
      <alignment vertical="center"/>
    </xf>
    <xf numFmtId="0" fontId="0" fillId="0" borderId="0" xfId="0" applyFont="1" applyAlignment="1">
      <alignment vertical="center" wrapText="1"/>
    </xf>
    <xf numFmtId="0" fontId="11" fillId="0" borderId="0" xfId="0" applyFont="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5" fillId="0" borderId="1" xfId="0" applyFont="1" applyFill="1" applyBorder="1" applyAlignment="1">
      <alignment horizont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180"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16"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7" fillId="0" borderId="1" xfId="0" applyFont="1" applyFill="1" applyBorder="1" applyAlignment="1">
      <alignment horizontal="center"/>
    </xf>
    <xf numFmtId="0" fontId="17" fillId="0" borderId="1" xfId="0" applyFont="1" applyFill="1" applyBorder="1" applyAlignment="1">
      <alignment horizontal="center" vertical="center" wrapText="1"/>
    </xf>
    <xf numFmtId="180" fontId="17" fillId="0"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0" xfId="0" applyFont="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Alignment="1">
      <alignment horizontal="center" vertical="center"/>
    </xf>
    <xf numFmtId="0" fontId="4" fillId="2" borderId="1" xfId="0" applyFont="1" applyFill="1" applyBorder="1" applyAlignment="1">
      <alignment horizontal="center" vertical="center"/>
    </xf>
    <xf numFmtId="0" fontId="6" fillId="2" borderId="1" xfId="40" applyFill="1" applyBorder="1" applyAlignment="1">
      <alignment horizontal="center" vertical="center"/>
    </xf>
    <xf numFmtId="0" fontId="10" fillId="2" borderId="1" xfId="40" applyFont="1" applyFill="1" applyBorder="1" applyAlignment="1">
      <alignment horizontal="center" vertical="center"/>
    </xf>
    <xf numFmtId="0" fontId="10" fillId="0" borderId="1" xfId="40" applyFont="1" applyFill="1" applyBorder="1" applyAlignment="1">
      <alignment horizontal="center" vertical="center"/>
    </xf>
    <xf numFmtId="0" fontId="6" fillId="0" borderId="1" xfId="40" applyFont="1" applyFill="1" applyBorder="1" applyAlignment="1">
      <alignment horizontal="center" vertical="center"/>
    </xf>
    <xf numFmtId="0" fontId="0" fillId="2" borderId="1" xfId="0" applyFill="1" applyBorder="1" applyAlignment="1">
      <alignment horizontal="center" vertical="center"/>
    </xf>
    <xf numFmtId="0" fontId="25" fillId="2" borderId="0"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1" xfId="40" applyFont="1" applyFill="1" applyBorder="1" applyAlignment="1">
      <alignment horizontal="center" vertical="center"/>
    </xf>
    <xf numFmtId="0" fontId="6" fillId="2" borderId="1" xfId="40" applyFont="1" applyFill="1" applyBorder="1" applyAlignment="1">
      <alignment horizontal="center" vertical="center" wrapText="1"/>
    </xf>
    <xf numFmtId="0" fontId="0" fillId="0" borderId="0" xfId="0" applyAlignment="1">
      <alignment vertical="center" wrapText="1"/>
    </xf>
    <xf numFmtId="0" fontId="12" fillId="2" borderId="1" xfId="0" applyNumberFormat="1" applyFont="1" applyFill="1" applyBorder="1" applyAlignment="1" applyProtection="1">
      <alignment horizontal="center" vertical="center" wrapText="1"/>
      <protection locked="0"/>
    </xf>
    <xf numFmtId="49" fontId="12" fillId="2" borderId="1" xfId="50" applyNumberFormat="1" applyFont="1" applyFill="1" applyBorder="1" applyAlignment="1" applyProtection="1">
      <alignment horizontal="center" vertical="center" wrapText="1"/>
      <protection locked="0"/>
    </xf>
    <xf numFmtId="0" fontId="12" fillId="2" borderId="1" xfId="50" applyNumberFormat="1" applyFont="1" applyFill="1" applyBorder="1" applyAlignment="1" applyProtection="1">
      <alignment horizontal="center" vertical="center" wrapText="1"/>
      <protection locked="0"/>
    </xf>
    <xf numFmtId="176" fontId="12" fillId="2" borderId="1" xfId="5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shrinkToFit="1"/>
    </xf>
    <xf numFmtId="179" fontId="7" fillId="2" borderId="1" xfId="0" applyNumberFormat="1" applyFont="1" applyFill="1" applyBorder="1" applyAlignment="1">
      <alignment horizontal="center" vertical="center" wrapText="1" shrinkToFit="1"/>
    </xf>
    <xf numFmtId="1"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177" fontId="7" fillId="0" borderId="1" xfId="5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shrinkToFit="1"/>
    </xf>
    <xf numFmtId="49" fontId="7" fillId="0" borderId="2" xfId="50" applyNumberFormat="1" applyFont="1" applyFill="1" applyBorder="1" applyAlignment="1">
      <alignment horizontal="center" vertical="center" wrapText="1"/>
    </xf>
    <xf numFmtId="177" fontId="7" fillId="0" borderId="2" xfId="5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179" fontId="27" fillId="0" borderId="4" xfId="0" applyNumberFormat="1" applyFont="1" applyFill="1" applyBorder="1" applyAlignment="1">
      <alignment horizontal="center" vertical="center" wrapText="1" shrinkToFit="1"/>
    </xf>
    <xf numFmtId="0" fontId="27" fillId="0" borderId="4" xfId="0" applyNumberFormat="1" applyFont="1" applyFill="1" applyBorder="1" applyAlignment="1">
      <alignment horizontal="center" vertical="center" wrapText="1"/>
    </xf>
    <xf numFmtId="177" fontId="27" fillId="0" borderId="4"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8"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vertical="center" wrapText="1"/>
    </xf>
    <xf numFmtId="178" fontId="22" fillId="0" borderId="2"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29" fillId="0" borderId="4" xfId="0" applyFont="1" applyFill="1" applyBorder="1" applyAlignment="1">
      <alignment vertical="center" wrapText="1"/>
    </xf>
    <xf numFmtId="0" fontId="7" fillId="0" borderId="2" xfId="0" applyFont="1" applyFill="1" applyBorder="1" applyAlignment="1">
      <alignment horizontal="center" vertical="center" wrapText="1" readingOrder="1"/>
    </xf>
    <xf numFmtId="49" fontId="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shrinkToFit="1"/>
    </xf>
    <xf numFmtId="181" fontId="7" fillId="0" borderId="2" xfId="0" applyNumberFormat="1" applyFont="1" applyFill="1" applyBorder="1" applyAlignment="1">
      <alignment horizontal="center" vertical="center" wrapText="1"/>
    </xf>
    <xf numFmtId="181" fontId="7" fillId="0" borderId="1"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 name="常规 5" xfId="53"/>
    <cellStyle name="常规 4"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219.229.132.92/business/business/project/project.do?actionType=view&amp;pageModeId=view&amp;bean.id=5b6504dc592a858601593a102d8f1957" TargetMode="External"/><Relationship Id="rId1" Type="http://schemas.openxmlformats.org/officeDocument/2006/relationships/hyperlink" Target="http://219.229.132.92/business/business/project/project.do?actionType=view&amp;pageModeId=view&amp;bean.id=5b6504dc592a858601593a0d50a5194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
  <sheetViews>
    <sheetView topLeftCell="A49" workbookViewId="0">
      <selection activeCell="A53" sqref="A53:A76"/>
    </sheetView>
  </sheetViews>
  <sheetFormatPr defaultColWidth="9" defaultRowHeight="13.5"/>
  <cols>
    <col min="1" max="1" width="8.875" style="108" customWidth="1"/>
    <col min="2" max="2" width="10.125" style="108" customWidth="1"/>
    <col min="3" max="3" width="29.125" style="108" customWidth="1"/>
    <col min="4" max="4" width="14" style="108" customWidth="1"/>
    <col min="5" max="5" width="8.5" style="108" customWidth="1"/>
    <col min="6" max="6" width="9.75" style="108" customWidth="1"/>
    <col min="7" max="7" width="8.75" style="108" customWidth="1"/>
    <col min="8" max="8" width="10" style="108" customWidth="1"/>
    <col min="9" max="9" width="17.25" style="108" customWidth="1"/>
    <col min="10" max="10" width="11.125" style="108" customWidth="1"/>
    <col min="11" max="11" width="12.75" style="108" customWidth="1"/>
    <col min="12" max="12" width="11.25" style="108" customWidth="1"/>
    <col min="13" max="13" width="10.5" style="108" customWidth="1"/>
    <col min="14" max="14" width="9" style="108" customWidth="1"/>
    <col min="15" max="15" width="12" style="108" customWidth="1"/>
    <col min="16" max="16" width="10.125" style="108" customWidth="1"/>
    <col min="17" max="16383" width="27.125" style="108"/>
    <col min="16384" max="16384" width="9" style="108"/>
  </cols>
  <sheetData>
    <row r="1" ht="33" customHeight="1" spans="1:16">
      <c r="A1" s="7" t="s">
        <v>0</v>
      </c>
      <c r="B1" s="7"/>
      <c r="C1" s="7"/>
      <c r="D1" s="7"/>
      <c r="E1" s="7"/>
      <c r="F1" s="7"/>
      <c r="G1" s="7"/>
      <c r="H1" s="7"/>
      <c r="I1" s="7"/>
      <c r="J1" s="7"/>
      <c r="K1" s="7"/>
      <c r="L1" s="7"/>
      <c r="M1" s="7"/>
      <c r="N1" s="7"/>
      <c r="O1" s="7"/>
      <c r="P1" s="7"/>
    </row>
    <row r="2" ht="33" customHeight="1" spans="1:16">
      <c r="A2" s="9" t="s">
        <v>1</v>
      </c>
      <c r="B2" s="9"/>
      <c r="C2" s="9"/>
      <c r="D2" s="9"/>
      <c r="E2" s="9"/>
      <c r="F2" s="9"/>
      <c r="G2" s="9"/>
      <c r="H2" s="7"/>
      <c r="I2" s="7"/>
      <c r="J2" s="7"/>
      <c r="K2" s="7"/>
      <c r="L2" s="7"/>
      <c r="M2" s="7"/>
      <c r="N2" s="7"/>
      <c r="O2" s="7"/>
      <c r="P2" s="7"/>
    </row>
    <row r="3" ht="48" spans="1:16">
      <c r="A3" s="109" t="s">
        <v>2</v>
      </c>
      <c r="B3" s="110" t="s">
        <v>3</v>
      </c>
      <c r="C3" s="111" t="s">
        <v>4</v>
      </c>
      <c r="D3" s="111" t="s">
        <v>5</v>
      </c>
      <c r="E3" s="111" t="s">
        <v>6</v>
      </c>
      <c r="F3" s="112" t="s">
        <v>7</v>
      </c>
      <c r="G3" s="113" t="s">
        <v>8</v>
      </c>
      <c r="H3" s="113" t="s">
        <v>9</v>
      </c>
      <c r="I3" s="111" t="s">
        <v>10</v>
      </c>
      <c r="J3" s="111" t="s">
        <v>11</v>
      </c>
      <c r="K3" s="111" t="s">
        <v>12</v>
      </c>
      <c r="L3" s="111" t="s">
        <v>13</v>
      </c>
      <c r="M3" s="111" t="s">
        <v>14</v>
      </c>
      <c r="N3" s="111" t="s">
        <v>15</v>
      </c>
      <c r="O3" s="111" t="s">
        <v>16</v>
      </c>
      <c r="P3" s="47" t="s">
        <v>17</v>
      </c>
    </row>
    <row r="4" ht="27" spans="1:16">
      <c r="A4" s="16">
        <v>1</v>
      </c>
      <c r="B4" s="16" t="s">
        <v>18</v>
      </c>
      <c r="C4" s="16" t="s">
        <v>19</v>
      </c>
      <c r="D4" s="16" t="s">
        <v>20</v>
      </c>
      <c r="E4" s="114">
        <v>1</v>
      </c>
      <c r="F4" s="114">
        <v>0.5</v>
      </c>
      <c r="G4" s="114"/>
      <c r="H4" s="115">
        <f t="shared" ref="H4:H8" si="0">E4-F4-G4</f>
        <v>0.5</v>
      </c>
      <c r="I4" s="16" t="s">
        <v>21</v>
      </c>
      <c r="J4" s="16"/>
      <c r="K4" s="16" t="s">
        <v>22</v>
      </c>
      <c r="L4" s="16" t="s">
        <v>23</v>
      </c>
      <c r="M4" s="133">
        <v>1</v>
      </c>
      <c r="N4" s="133">
        <v>2.5</v>
      </c>
      <c r="O4" s="133">
        <v>1.25</v>
      </c>
      <c r="P4" s="134"/>
    </row>
    <row r="5" ht="27" spans="1:16">
      <c r="A5" s="16">
        <v>2</v>
      </c>
      <c r="B5" s="16">
        <v>21704015</v>
      </c>
      <c r="C5" s="16" t="s">
        <v>24</v>
      </c>
      <c r="D5" s="16" t="s">
        <v>25</v>
      </c>
      <c r="E5" s="87">
        <v>26.32</v>
      </c>
      <c r="F5" s="87"/>
      <c r="G5" s="87"/>
      <c r="H5" s="115">
        <f t="shared" si="0"/>
        <v>26.32</v>
      </c>
      <c r="I5" s="16" t="s">
        <v>26</v>
      </c>
      <c r="J5" s="16"/>
      <c r="K5" s="16" t="s">
        <v>22</v>
      </c>
      <c r="L5" s="16" t="s">
        <v>23</v>
      </c>
      <c r="M5" s="133">
        <v>1.5</v>
      </c>
      <c r="N5" s="133">
        <v>4.5</v>
      </c>
      <c r="O5" s="133">
        <v>420</v>
      </c>
      <c r="P5" s="134"/>
    </row>
    <row r="6" ht="27" spans="1:16">
      <c r="A6" s="16">
        <v>3</v>
      </c>
      <c r="B6" s="16">
        <v>51703031</v>
      </c>
      <c r="C6" s="16" t="s">
        <v>27</v>
      </c>
      <c r="D6" s="16" t="s">
        <v>25</v>
      </c>
      <c r="E6" s="87">
        <v>28.8</v>
      </c>
      <c r="F6" s="87"/>
      <c r="G6" s="87"/>
      <c r="H6" s="115">
        <f t="shared" si="0"/>
        <v>28.8</v>
      </c>
      <c r="I6" s="16" t="s">
        <v>26</v>
      </c>
      <c r="J6" s="16"/>
      <c r="K6" s="16" t="s">
        <v>28</v>
      </c>
      <c r="L6" s="16" t="s">
        <v>23</v>
      </c>
      <c r="M6" s="133">
        <v>1.5</v>
      </c>
      <c r="N6" s="133">
        <v>4.5</v>
      </c>
      <c r="O6" s="133">
        <v>420</v>
      </c>
      <c r="P6" s="134"/>
    </row>
    <row r="7" ht="40.5" spans="1:16">
      <c r="A7" s="16">
        <v>4</v>
      </c>
      <c r="B7" s="16">
        <v>21703038</v>
      </c>
      <c r="C7" s="16" t="s">
        <v>29</v>
      </c>
      <c r="D7" s="16" t="s">
        <v>25</v>
      </c>
      <c r="E7" s="87">
        <v>29.3</v>
      </c>
      <c r="F7" s="87"/>
      <c r="G7" s="87"/>
      <c r="H7" s="115">
        <f t="shared" si="0"/>
        <v>29.3</v>
      </c>
      <c r="I7" s="16" t="s">
        <v>26</v>
      </c>
      <c r="J7" s="16"/>
      <c r="K7" s="16" t="s">
        <v>30</v>
      </c>
      <c r="L7" s="16" t="s">
        <v>23</v>
      </c>
      <c r="M7" s="133">
        <v>1.5</v>
      </c>
      <c r="N7" s="133">
        <v>4.5</v>
      </c>
      <c r="O7" s="133">
        <v>420</v>
      </c>
      <c r="P7" s="134"/>
    </row>
    <row r="8" ht="27" spans="1:16">
      <c r="A8" s="16">
        <v>5</v>
      </c>
      <c r="B8" s="16"/>
      <c r="C8" s="16" t="s">
        <v>31</v>
      </c>
      <c r="D8" s="16" t="s">
        <v>32</v>
      </c>
      <c r="E8" s="116">
        <v>10</v>
      </c>
      <c r="F8" s="116"/>
      <c r="G8" s="116"/>
      <c r="H8" s="115">
        <f t="shared" si="0"/>
        <v>10</v>
      </c>
      <c r="I8" s="16" t="s">
        <v>33</v>
      </c>
      <c r="J8" s="16"/>
      <c r="K8" s="135" t="s">
        <v>34</v>
      </c>
      <c r="L8" s="16" t="s">
        <v>23</v>
      </c>
      <c r="M8" s="133">
        <v>1</v>
      </c>
      <c r="N8" s="133">
        <v>2.5</v>
      </c>
      <c r="O8" s="133">
        <v>25</v>
      </c>
      <c r="P8" s="136" t="s">
        <v>35</v>
      </c>
    </row>
    <row r="9" ht="27" spans="1:16">
      <c r="A9" s="16">
        <v>6</v>
      </c>
      <c r="B9" s="17">
        <v>61703106</v>
      </c>
      <c r="C9" s="17" t="s">
        <v>36</v>
      </c>
      <c r="D9" s="17" t="s">
        <v>25</v>
      </c>
      <c r="E9" s="117">
        <v>26.4</v>
      </c>
      <c r="F9" s="117"/>
      <c r="G9" s="117"/>
      <c r="H9" s="118">
        <v>26.4</v>
      </c>
      <c r="I9" s="17" t="s">
        <v>26</v>
      </c>
      <c r="J9" s="17"/>
      <c r="K9" s="17" t="s">
        <v>37</v>
      </c>
      <c r="L9" s="17" t="s">
        <v>38</v>
      </c>
      <c r="M9" s="137">
        <v>1.5</v>
      </c>
      <c r="N9" s="137">
        <v>4.5</v>
      </c>
      <c r="O9" s="137">
        <v>420</v>
      </c>
      <c r="P9" s="134"/>
    </row>
    <row r="10" ht="27" spans="1:16">
      <c r="A10" s="16">
        <v>7</v>
      </c>
      <c r="B10" s="17" t="s">
        <v>39</v>
      </c>
      <c r="C10" s="17" t="s">
        <v>40</v>
      </c>
      <c r="D10" s="17" t="s">
        <v>41</v>
      </c>
      <c r="E10" s="117">
        <v>9</v>
      </c>
      <c r="F10" s="117"/>
      <c r="G10" s="117"/>
      <c r="H10" s="118">
        <v>9</v>
      </c>
      <c r="I10" s="17" t="s">
        <v>42</v>
      </c>
      <c r="J10" s="17"/>
      <c r="K10" s="17" t="s">
        <v>37</v>
      </c>
      <c r="L10" s="17" t="s">
        <v>38</v>
      </c>
      <c r="M10" s="137">
        <v>1.5</v>
      </c>
      <c r="N10" s="137">
        <v>2.5</v>
      </c>
      <c r="O10" s="137">
        <v>33.75</v>
      </c>
      <c r="P10" s="134"/>
    </row>
    <row r="11" ht="27" spans="1:16">
      <c r="A11" s="16">
        <v>8</v>
      </c>
      <c r="B11" s="17"/>
      <c r="C11" s="17" t="s">
        <v>43</v>
      </c>
      <c r="D11" s="17" t="s">
        <v>20</v>
      </c>
      <c r="E11" s="119">
        <v>6</v>
      </c>
      <c r="F11" s="119">
        <v>2</v>
      </c>
      <c r="G11" s="119"/>
      <c r="H11" s="118">
        <v>4</v>
      </c>
      <c r="I11" s="17" t="s">
        <v>44</v>
      </c>
      <c r="J11" s="17"/>
      <c r="K11" s="17" t="s">
        <v>37</v>
      </c>
      <c r="L11" s="17" t="s">
        <v>38</v>
      </c>
      <c r="M11" s="137">
        <v>1</v>
      </c>
      <c r="N11" s="137">
        <v>2.5</v>
      </c>
      <c r="O11" s="137">
        <v>10</v>
      </c>
      <c r="P11" s="134"/>
    </row>
    <row r="12" ht="40.5" spans="1:16">
      <c r="A12" s="16">
        <v>9</v>
      </c>
      <c r="B12" s="120" t="s">
        <v>45</v>
      </c>
      <c r="C12" s="120" t="s">
        <v>46</v>
      </c>
      <c r="D12" s="121" t="s">
        <v>20</v>
      </c>
      <c r="E12" s="122">
        <v>10</v>
      </c>
      <c r="F12" s="122"/>
      <c r="G12" s="122"/>
      <c r="H12" s="118">
        <v>10</v>
      </c>
      <c r="I12" s="121" t="s">
        <v>47</v>
      </c>
      <c r="J12" s="121" t="s">
        <v>48</v>
      </c>
      <c r="K12" s="18" t="s">
        <v>49</v>
      </c>
      <c r="L12" s="17" t="s">
        <v>38</v>
      </c>
      <c r="M12" s="17">
        <v>1</v>
      </c>
      <c r="N12" s="17">
        <v>2.5</v>
      </c>
      <c r="O12" s="17">
        <v>25</v>
      </c>
      <c r="P12" s="134"/>
    </row>
    <row r="13" ht="28.5" spans="1:16">
      <c r="A13" s="16">
        <v>10</v>
      </c>
      <c r="B13" s="123"/>
      <c r="C13" s="123" t="s">
        <v>50</v>
      </c>
      <c r="D13" s="123" t="s">
        <v>20</v>
      </c>
      <c r="E13" s="123">
        <v>30</v>
      </c>
      <c r="F13" s="123"/>
      <c r="G13" s="123"/>
      <c r="H13" s="123">
        <v>30</v>
      </c>
      <c r="I13" s="123" t="s">
        <v>44</v>
      </c>
      <c r="J13" s="123"/>
      <c r="K13" s="123" t="s">
        <v>51</v>
      </c>
      <c r="L13" s="123" t="s">
        <v>52</v>
      </c>
      <c r="M13" s="123">
        <v>1</v>
      </c>
      <c r="N13" s="123">
        <v>3</v>
      </c>
      <c r="O13" s="123">
        <v>90</v>
      </c>
      <c r="P13" s="123"/>
    </row>
    <row r="14" ht="42.75" spans="1:16">
      <c r="A14" s="16">
        <v>11</v>
      </c>
      <c r="B14" s="123">
        <v>21750110442</v>
      </c>
      <c r="C14" s="123" t="s">
        <v>53</v>
      </c>
      <c r="D14" s="123" t="s">
        <v>54</v>
      </c>
      <c r="E14" s="123">
        <v>47.4</v>
      </c>
      <c r="F14" s="123"/>
      <c r="G14" s="123"/>
      <c r="H14" s="123">
        <v>47.4</v>
      </c>
      <c r="I14" s="123" t="s">
        <v>55</v>
      </c>
      <c r="J14" s="123"/>
      <c r="K14" s="123" t="s">
        <v>56</v>
      </c>
      <c r="L14" s="123" t="s">
        <v>52</v>
      </c>
      <c r="M14" s="123">
        <v>1.5</v>
      </c>
      <c r="N14" s="123">
        <v>4.5</v>
      </c>
      <c r="O14" s="123">
        <v>420</v>
      </c>
      <c r="P14" s="123"/>
    </row>
    <row r="15" ht="28.5" spans="1:16">
      <c r="A15" s="16">
        <v>12</v>
      </c>
      <c r="B15" s="123"/>
      <c r="C15" s="123" t="s">
        <v>57</v>
      </c>
      <c r="D15" s="123" t="s">
        <v>20</v>
      </c>
      <c r="E15" s="123">
        <v>100</v>
      </c>
      <c r="F15" s="123"/>
      <c r="G15" s="123"/>
      <c r="H15" s="123">
        <v>100</v>
      </c>
      <c r="I15" s="123" t="s">
        <v>58</v>
      </c>
      <c r="J15" s="123"/>
      <c r="K15" s="123" t="s">
        <v>59</v>
      </c>
      <c r="L15" s="123" t="s">
        <v>52</v>
      </c>
      <c r="M15" s="123">
        <v>1</v>
      </c>
      <c r="N15" s="123">
        <v>3.5</v>
      </c>
      <c r="O15" s="123">
        <v>350</v>
      </c>
      <c r="P15" s="123"/>
    </row>
    <row r="16" ht="28.5" spans="1:16">
      <c r="A16" s="16">
        <v>13</v>
      </c>
      <c r="B16" s="123" t="s">
        <v>60</v>
      </c>
      <c r="C16" s="123" t="s">
        <v>61</v>
      </c>
      <c r="D16" s="123" t="s">
        <v>62</v>
      </c>
      <c r="E16" s="123">
        <v>350</v>
      </c>
      <c r="F16" s="123"/>
      <c r="G16" s="123">
        <v>24</v>
      </c>
      <c r="H16" s="123">
        <v>326</v>
      </c>
      <c r="I16" s="123" t="s">
        <v>63</v>
      </c>
      <c r="J16" s="123"/>
      <c r="K16" s="123" t="s">
        <v>64</v>
      </c>
      <c r="L16" s="123" t="s">
        <v>52</v>
      </c>
      <c r="M16" s="123">
        <v>1</v>
      </c>
      <c r="N16" s="123">
        <v>5</v>
      </c>
      <c r="O16" s="123">
        <v>1630</v>
      </c>
      <c r="P16" s="123"/>
    </row>
    <row r="17" ht="28.5" spans="1:16">
      <c r="A17" s="16">
        <v>14</v>
      </c>
      <c r="B17" s="123"/>
      <c r="C17" s="123" t="s">
        <v>65</v>
      </c>
      <c r="D17" s="123" t="s">
        <v>66</v>
      </c>
      <c r="E17" s="123">
        <v>260</v>
      </c>
      <c r="F17" s="123"/>
      <c r="G17" s="123"/>
      <c r="H17" s="123">
        <v>260</v>
      </c>
      <c r="I17" s="123" t="s">
        <v>44</v>
      </c>
      <c r="J17" s="123"/>
      <c r="K17" s="123" t="s">
        <v>67</v>
      </c>
      <c r="L17" s="123" t="s">
        <v>52</v>
      </c>
      <c r="M17" s="123">
        <v>1</v>
      </c>
      <c r="N17" s="123">
        <v>4.5</v>
      </c>
      <c r="O17" s="123">
        <v>1170</v>
      </c>
      <c r="P17" s="123"/>
    </row>
    <row r="18" ht="28.5" spans="1:16">
      <c r="A18" s="16">
        <v>15</v>
      </c>
      <c r="B18" s="123"/>
      <c r="C18" s="123" t="s">
        <v>68</v>
      </c>
      <c r="D18" s="123" t="s">
        <v>20</v>
      </c>
      <c r="E18" s="123">
        <v>50</v>
      </c>
      <c r="F18" s="123"/>
      <c r="G18" s="123"/>
      <c r="H18" s="123">
        <v>50</v>
      </c>
      <c r="I18" s="123" t="s">
        <v>58</v>
      </c>
      <c r="J18" s="123"/>
      <c r="K18" s="123" t="s">
        <v>67</v>
      </c>
      <c r="L18" s="123" t="s">
        <v>52</v>
      </c>
      <c r="M18" s="123">
        <v>1</v>
      </c>
      <c r="N18" s="123">
        <v>3</v>
      </c>
      <c r="O18" s="123">
        <v>150</v>
      </c>
      <c r="P18" s="123"/>
    </row>
    <row r="19" ht="28.5" spans="1:16">
      <c r="A19" s="16">
        <v>16</v>
      </c>
      <c r="B19" s="123"/>
      <c r="C19" s="123" t="s">
        <v>69</v>
      </c>
      <c r="D19" s="123" t="s">
        <v>20</v>
      </c>
      <c r="E19" s="123">
        <v>100</v>
      </c>
      <c r="F19" s="123"/>
      <c r="G19" s="123"/>
      <c r="H19" s="123">
        <v>100</v>
      </c>
      <c r="I19" s="123" t="s">
        <v>70</v>
      </c>
      <c r="J19" s="123"/>
      <c r="K19" s="123" t="s">
        <v>71</v>
      </c>
      <c r="L19" s="123" t="s">
        <v>52</v>
      </c>
      <c r="M19" s="123">
        <v>1</v>
      </c>
      <c r="N19" s="123">
        <v>3.5</v>
      </c>
      <c r="O19" s="123">
        <v>350</v>
      </c>
      <c r="P19" s="123"/>
    </row>
    <row r="20" ht="28.5" spans="1:16">
      <c r="A20" s="16">
        <v>17</v>
      </c>
      <c r="B20" s="123"/>
      <c r="C20" s="123" t="s">
        <v>72</v>
      </c>
      <c r="D20" s="123" t="s">
        <v>20</v>
      </c>
      <c r="E20" s="123">
        <v>50</v>
      </c>
      <c r="F20" s="123"/>
      <c r="G20" s="123"/>
      <c r="H20" s="123">
        <v>50</v>
      </c>
      <c r="I20" s="123" t="s">
        <v>70</v>
      </c>
      <c r="J20" s="123"/>
      <c r="K20" s="123" t="s">
        <v>71</v>
      </c>
      <c r="L20" s="123" t="s">
        <v>52</v>
      </c>
      <c r="M20" s="123">
        <v>1</v>
      </c>
      <c r="N20" s="123">
        <v>3</v>
      </c>
      <c r="O20" s="123">
        <v>150</v>
      </c>
      <c r="P20" s="123"/>
    </row>
    <row r="21" ht="42.75" spans="1:16">
      <c r="A21" s="16">
        <v>18</v>
      </c>
      <c r="B21" s="123" t="s">
        <v>73</v>
      </c>
      <c r="C21" s="123" t="s">
        <v>74</v>
      </c>
      <c r="D21" s="123" t="s">
        <v>25</v>
      </c>
      <c r="E21" s="123">
        <v>249</v>
      </c>
      <c r="F21" s="123"/>
      <c r="G21" s="123"/>
      <c r="H21" s="123">
        <v>249</v>
      </c>
      <c r="I21" s="123" t="s">
        <v>75</v>
      </c>
      <c r="J21" s="123" t="s">
        <v>76</v>
      </c>
      <c r="K21" s="123" t="s">
        <v>71</v>
      </c>
      <c r="L21" s="123" t="s">
        <v>52</v>
      </c>
      <c r="M21" s="123">
        <v>1</v>
      </c>
      <c r="N21" s="123">
        <v>5</v>
      </c>
      <c r="O21" s="123">
        <v>1245</v>
      </c>
      <c r="P21" s="123"/>
    </row>
    <row r="22" ht="28.5" spans="1:16">
      <c r="A22" s="16">
        <v>19</v>
      </c>
      <c r="B22" s="123">
        <v>20000000</v>
      </c>
      <c r="C22" s="123" t="s">
        <v>77</v>
      </c>
      <c r="D22" s="123" t="s">
        <v>25</v>
      </c>
      <c r="E22" s="123">
        <v>30.6</v>
      </c>
      <c r="F22" s="123"/>
      <c r="G22" s="123"/>
      <c r="H22" s="123">
        <v>30.6</v>
      </c>
      <c r="I22" s="123" t="s">
        <v>26</v>
      </c>
      <c r="J22" s="123"/>
      <c r="K22" s="123" t="s">
        <v>78</v>
      </c>
      <c r="L22" s="123" t="s">
        <v>52</v>
      </c>
      <c r="M22" s="123">
        <v>1.5</v>
      </c>
      <c r="N22" s="123">
        <v>4.5</v>
      </c>
      <c r="O22" s="123">
        <v>420</v>
      </c>
      <c r="P22" s="123"/>
    </row>
    <row r="23" ht="42.75" spans="1:16">
      <c r="A23" s="16">
        <v>20</v>
      </c>
      <c r="B23" s="123" t="s">
        <v>79</v>
      </c>
      <c r="C23" s="123" t="s">
        <v>80</v>
      </c>
      <c r="D23" s="123" t="s">
        <v>81</v>
      </c>
      <c r="E23" s="123">
        <v>302</v>
      </c>
      <c r="F23" s="123"/>
      <c r="G23" s="123">
        <v>30</v>
      </c>
      <c r="H23" s="123">
        <v>272</v>
      </c>
      <c r="I23" s="123" t="s">
        <v>82</v>
      </c>
      <c r="J23" s="123" t="s">
        <v>83</v>
      </c>
      <c r="K23" s="123" t="s">
        <v>84</v>
      </c>
      <c r="L23" s="123" t="s">
        <v>52</v>
      </c>
      <c r="M23" s="123">
        <v>1.5</v>
      </c>
      <c r="N23" s="123">
        <v>5</v>
      </c>
      <c r="O23" s="123">
        <v>2040</v>
      </c>
      <c r="P23" s="123" t="s">
        <v>85</v>
      </c>
    </row>
    <row r="24" ht="42.75" spans="1:16">
      <c r="A24" s="16">
        <v>21</v>
      </c>
      <c r="B24" s="123">
        <v>80000000</v>
      </c>
      <c r="C24" s="123" t="s">
        <v>86</v>
      </c>
      <c r="D24" s="123" t="s">
        <v>87</v>
      </c>
      <c r="E24" s="123">
        <v>66</v>
      </c>
      <c r="F24" s="123"/>
      <c r="G24" s="123"/>
      <c r="H24" s="123">
        <v>66</v>
      </c>
      <c r="I24" s="123" t="s">
        <v>88</v>
      </c>
      <c r="J24" s="123"/>
      <c r="K24" s="123" t="s">
        <v>89</v>
      </c>
      <c r="L24" s="123" t="s">
        <v>52</v>
      </c>
      <c r="M24" s="123">
        <v>1.5</v>
      </c>
      <c r="N24" s="123">
        <v>4.5</v>
      </c>
      <c r="O24" s="123">
        <v>540</v>
      </c>
      <c r="P24" s="123"/>
    </row>
    <row r="25" ht="57" spans="1:16">
      <c r="A25" s="16">
        <v>22</v>
      </c>
      <c r="B25" s="123" t="s">
        <v>90</v>
      </c>
      <c r="C25" s="123" t="s">
        <v>91</v>
      </c>
      <c r="D25" s="123" t="s">
        <v>87</v>
      </c>
      <c r="E25" s="123">
        <v>97.9</v>
      </c>
      <c r="F25" s="123"/>
      <c r="G25" s="123"/>
      <c r="H25" s="123">
        <v>97.9</v>
      </c>
      <c r="I25" s="123" t="s">
        <v>92</v>
      </c>
      <c r="J25" s="123"/>
      <c r="K25" s="123" t="s">
        <v>93</v>
      </c>
      <c r="L25" s="123" t="s">
        <v>52</v>
      </c>
      <c r="M25" s="123">
        <v>1.5</v>
      </c>
      <c r="N25" s="123">
        <v>4.5</v>
      </c>
      <c r="O25" s="123">
        <v>660.96</v>
      </c>
      <c r="P25" s="123" t="s">
        <v>94</v>
      </c>
    </row>
    <row r="26" ht="28.5" spans="1:16">
      <c r="A26" s="16">
        <v>23</v>
      </c>
      <c r="B26" s="123" t="s">
        <v>95</v>
      </c>
      <c r="C26" s="123" t="s">
        <v>96</v>
      </c>
      <c r="D26" s="123" t="s">
        <v>41</v>
      </c>
      <c r="E26" s="123">
        <v>25</v>
      </c>
      <c r="F26" s="123"/>
      <c r="G26" s="123"/>
      <c r="H26" s="123">
        <v>25</v>
      </c>
      <c r="I26" s="123" t="s">
        <v>97</v>
      </c>
      <c r="J26" s="123"/>
      <c r="K26" s="123" t="s">
        <v>98</v>
      </c>
      <c r="L26" s="123" t="s">
        <v>52</v>
      </c>
      <c r="M26" s="123">
        <v>1.5</v>
      </c>
      <c r="N26" s="123">
        <v>3</v>
      </c>
      <c r="O26" s="123">
        <v>112.5</v>
      </c>
      <c r="P26" s="123"/>
    </row>
    <row r="27" ht="28.5" spans="1:16">
      <c r="A27" s="16">
        <v>24</v>
      </c>
      <c r="B27" s="123"/>
      <c r="C27" s="123" t="s">
        <v>43</v>
      </c>
      <c r="D27" s="123" t="s">
        <v>20</v>
      </c>
      <c r="E27" s="123">
        <v>6</v>
      </c>
      <c r="F27" s="123">
        <v>2</v>
      </c>
      <c r="G27" s="123"/>
      <c r="H27" s="123">
        <v>4</v>
      </c>
      <c r="I27" s="123" t="s">
        <v>44</v>
      </c>
      <c r="J27" s="123"/>
      <c r="K27" s="123" t="s">
        <v>99</v>
      </c>
      <c r="L27" s="123" t="s">
        <v>52</v>
      </c>
      <c r="M27" s="123">
        <v>1</v>
      </c>
      <c r="N27" s="123">
        <v>2.5</v>
      </c>
      <c r="O27" s="123">
        <v>10</v>
      </c>
      <c r="P27" s="123"/>
    </row>
    <row r="28" ht="28.5" spans="1:16">
      <c r="A28" s="16">
        <v>25</v>
      </c>
      <c r="B28" s="123">
        <v>20000000</v>
      </c>
      <c r="C28" s="123" t="s">
        <v>100</v>
      </c>
      <c r="D28" s="123" t="s">
        <v>87</v>
      </c>
      <c r="E28" s="123">
        <v>76.4</v>
      </c>
      <c r="F28" s="123"/>
      <c r="G28" s="123"/>
      <c r="H28" s="123">
        <v>76.4</v>
      </c>
      <c r="I28" s="123" t="s">
        <v>88</v>
      </c>
      <c r="J28" s="123"/>
      <c r="K28" s="123" t="s">
        <v>101</v>
      </c>
      <c r="L28" s="123" t="s">
        <v>52</v>
      </c>
      <c r="M28" s="123">
        <v>1.5</v>
      </c>
      <c r="N28" s="123">
        <v>4.5</v>
      </c>
      <c r="O28" s="123">
        <v>540</v>
      </c>
      <c r="P28" s="123"/>
    </row>
    <row r="29" ht="28.5" spans="1:16">
      <c r="A29" s="16">
        <v>26</v>
      </c>
      <c r="B29" s="123">
        <v>20000000</v>
      </c>
      <c r="C29" s="123" t="s">
        <v>102</v>
      </c>
      <c r="D29" s="123" t="s">
        <v>87</v>
      </c>
      <c r="E29" s="123">
        <v>74.8</v>
      </c>
      <c r="F29" s="123"/>
      <c r="G29" s="123"/>
      <c r="H29" s="123">
        <v>74.8</v>
      </c>
      <c r="I29" s="123" t="s">
        <v>88</v>
      </c>
      <c r="J29" s="123"/>
      <c r="K29" s="123" t="s">
        <v>103</v>
      </c>
      <c r="L29" s="123" t="s">
        <v>52</v>
      </c>
      <c r="M29" s="123">
        <v>1.5</v>
      </c>
      <c r="N29" s="123">
        <v>4.5</v>
      </c>
      <c r="O29" s="123">
        <v>540</v>
      </c>
      <c r="P29" s="123"/>
    </row>
    <row r="30" ht="28.5" spans="1:16">
      <c r="A30" s="16">
        <v>27</v>
      </c>
      <c r="B30" s="123"/>
      <c r="C30" s="123" t="s">
        <v>104</v>
      </c>
      <c r="D30" s="123" t="s">
        <v>20</v>
      </c>
      <c r="E30" s="123">
        <v>30</v>
      </c>
      <c r="F30" s="123"/>
      <c r="G30" s="123"/>
      <c r="H30" s="123">
        <v>30</v>
      </c>
      <c r="I30" s="123" t="s">
        <v>58</v>
      </c>
      <c r="J30" s="123"/>
      <c r="K30" s="123" t="s">
        <v>105</v>
      </c>
      <c r="L30" s="123" t="s">
        <v>52</v>
      </c>
      <c r="M30" s="123">
        <v>1</v>
      </c>
      <c r="N30" s="123">
        <v>3</v>
      </c>
      <c r="O30" s="123">
        <v>90</v>
      </c>
      <c r="P30" s="123"/>
    </row>
    <row r="31" ht="42.75" spans="1:16">
      <c r="A31" s="16">
        <v>28</v>
      </c>
      <c r="B31" s="123"/>
      <c r="C31" s="123" t="s">
        <v>106</v>
      </c>
      <c r="D31" s="123" t="s">
        <v>20</v>
      </c>
      <c r="E31" s="123">
        <v>100</v>
      </c>
      <c r="F31" s="123"/>
      <c r="G31" s="123">
        <v>60</v>
      </c>
      <c r="H31" s="123">
        <v>40</v>
      </c>
      <c r="I31" s="123" t="s">
        <v>70</v>
      </c>
      <c r="J31" s="123"/>
      <c r="K31" s="123" t="s">
        <v>107</v>
      </c>
      <c r="L31" s="123" t="s">
        <v>52</v>
      </c>
      <c r="M31" s="123">
        <v>1</v>
      </c>
      <c r="N31" s="123">
        <v>3.5</v>
      </c>
      <c r="O31" s="123">
        <v>140</v>
      </c>
      <c r="P31" s="123"/>
    </row>
    <row r="32" ht="28.5" spans="1:16">
      <c r="A32" s="16">
        <v>29</v>
      </c>
      <c r="B32" s="123">
        <v>20000000</v>
      </c>
      <c r="C32" s="123" t="s">
        <v>108</v>
      </c>
      <c r="D32" s="123" t="s">
        <v>87</v>
      </c>
      <c r="E32" s="123">
        <v>76.9</v>
      </c>
      <c r="F32" s="123"/>
      <c r="G32" s="123"/>
      <c r="H32" s="123">
        <v>76.9</v>
      </c>
      <c r="I32" s="123" t="s">
        <v>88</v>
      </c>
      <c r="J32" s="123"/>
      <c r="K32" s="123" t="s">
        <v>109</v>
      </c>
      <c r="L32" s="123" t="s">
        <v>52</v>
      </c>
      <c r="M32" s="123">
        <v>1.5</v>
      </c>
      <c r="N32" s="123">
        <v>4.5</v>
      </c>
      <c r="O32" s="123">
        <v>540</v>
      </c>
      <c r="P32" s="123"/>
    </row>
    <row r="33" ht="28.5" spans="1:16">
      <c r="A33" s="16">
        <v>30</v>
      </c>
      <c r="B33" s="123">
        <v>20000000</v>
      </c>
      <c r="C33" s="123" t="s">
        <v>110</v>
      </c>
      <c r="D33" s="123" t="s">
        <v>87</v>
      </c>
      <c r="E33" s="123">
        <v>77.8</v>
      </c>
      <c r="F33" s="123"/>
      <c r="G33" s="123"/>
      <c r="H33" s="123">
        <v>77.8</v>
      </c>
      <c r="I33" s="123" t="s">
        <v>88</v>
      </c>
      <c r="J33" s="123"/>
      <c r="K33" s="123" t="s">
        <v>111</v>
      </c>
      <c r="L33" s="123" t="s">
        <v>52</v>
      </c>
      <c r="M33" s="123">
        <v>1.5</v>
      </c>
      <c r="N33" s="123">
        <v>4.5</v>
      </c>
      <c r="O33" s="123">
        <v>540</v>
      </c>
      <c r="P33" s="123"/>
    </row>
    <row r="34" ht="28.5" spans="1:16">
      <c r="A34" s="16">
        <v>31</v>
      </c>
      <c r="B34" s="123" t="s">
        <v>112</v>
      </c>
      <c r="C34" s="123" t="s">
        <v>113</v>
      </c>
      <c r="D34" s="123" t="s">
        <v>41</v>
      </c>
      <c r="E34" s="123">
        <v>40</v>
      </c>
      <c r="F34" s="123"/>
      <c r="G34" s="123"/>
      <c r="H34" s="123">
        <v>40</v>
      </c>
      <c r="I34" s="123" t="s">
        <v>114</v>
      </c>
      <c r="J34" s="123"/>
      <c r="K34" s="123" t="s">
        <v>115</v>
      </c>
      <c r="L34" s="123" t="s">
        <v>52</v>
      </c>
      <c r="M34" s="123">
        <v>1.5</v>
      </c>
      <c r="N34" s="123">
        <v>3</v>
      </c>
      <c r="O34" s="123">
        <v>180</v>
      </c>
      <c r="P34" s="123"/>
    </row>
    <row r="35" ht="42.75" spans="1:16">
      <c r="A35" s="16">
        <v>32</v>
      </c>
      <c r="B35" s="123"/>
      <c r="C35" s="123" t="s">
        <v>116</v>
      </c>
      <c r="D35" s="123" t="s">
        <v>20</v>
      </c>
      <c r="E35" s="123">
        <v>12</v>
      </c>
      <c r="F35" s="123"/>
      <c r="G35" s="123"/>
      <c r="H35" s="123">
        <v>12</v>
      </c>
      <c r="I35" s="123" t="s">
        <v>44</v>
      </c>
      <c r="J35" s="123"/>
      <c r="K35" s="123" t="s">
        <v>51</v>
      </c>
      <c r="L35" s="123" t="s">
        <v>52</v>
      </c>
      <c r="M35" s="123">
        <v>1</v>
      </c>
      <c r="N35" s="123">
        <v>2.5</v>
      </c>
      <c r="O35" s="123">
        <v>30</v>
      </c>
      <c r="P35" s="123"/>
    </row>
    <row r="36" ht="28.5" spans="1:16">
      <c r="A36" s="16">
        <v>33</v>
      </c>
      <c r="B36" s="123"/>
      <c r="C36" s="123" t="s">
        <v>117</v>
      </c>
      <c r="D36" s="123" t="s">
        <v>118</v>
      </c>
      <c r="E36" s="123">
        <v>300</v>
      </c>
      <c r="F36" s="123"/>
      <c r="G36" s="123"/>
      <c r="H36" s="123">
        <v>300</v>
      </c>
      <c r="I36" s="123" t="s">
        <v>44</v>
      </c>
      <c r="J36" s="123"/>
      <c r="K36" s="123" t="s">
        <v>51</v>
      </c>
      <c r="L36" s="123" t="s">
        <v>52</v>
      </c>
      <c r="M36" s="123">
        <v>1</v>
      </c>
      <c r="N36" s="123">
        <v>5</v>
      </c>
      <c r="O36" s="123">
        <v>1500</v>
      </c>
      <c r="P36" s="123"/>
    </row>
    <row r="37" ht="42.75" spans="1:16">
      <c r="A37" s="16">
        <v>34</v>
      </c>
      <c r="B37" s="123" t="s">
        <v>119</v>
      </c>
      <c r="C37" s="123" t="s">
        <v>120</v>
      </c>
      <c r="D37" s="123" t="s">
        <v>41</v>
      </c>
      <c r="E37" s="123">
        <v>9</v>
      </c>
      <c r="F37" s="123"/>
      <c r="G37" s="123"/>
      <c r="H37" s="123">
        <v>9</v>
      </c>
      <c r="I37" s="123" t="s">
        <v>42</v>
      </c>
      <c r="J37" s="123"/>
      <c r="K37" s="123" t="s">
        <v>121</v>
      </c>
      <c r="L37" s="123" t="s">
        <v>52</v>
      </c>
      <c r="M37" s="123">
        <v>1.5</v>
      </c>
      <c r="N37" s="123">
        <v>2.5</v>
      </c>
      <c r="O37" s="123">
        <v>33.75</v>
      </c>
      <c r="P37" s="123"/>
    </row>
    <row r="38" ht="28.5" spans="1:16">
      <c r="A38" s="16">
        <v>35</v>
      </c>
      <c r="B38" s="123">
        <v>20000000</v>
      </c>
      <c r="C38" s="123" t="s">
        <v>122</v>
      </c>
      <c r="D38" s="123" t="s">
        <v>87</v>
      </c>
      <c r="E38" s="123">
        <v>77</v>
      </c>
      <c r="F38" s="123"/>
      <c r="G38" s="123"/>
      <c r="H38" s="123">
        <v>77</v>
      </c>
      <c r="I38" s="123" t="s">
        <v>88</v>
      </c>
      <c r="J38" s="123"/>
      <c r="K38" s="123" t="s">
        <v>123</v>
      </c>
      <c r="L38" s="123" t="s">
        <v>52</v>
      </c>
      <c r="M38" s="123">
        <v>1.5</v>
      </c>
      <c r="N38" s="123">
        <v>4.5</v>
      </c>
      <c r="O38" s="123">
        <v>540</v>
      </c>
      <c r="P38" s="123"/>
    </row>
    <row r="39" ht="28.5" spans="1:17">
      <c r="A39" s="16">
        <v>36</v>
      </c>
      <c r="B39" s="123" t="s">
        <v>124</v>
      </c>
      <c r="C39" s="123" t="s">
        <v>125</v>
      </c>
      <c r="D39" s="123" t="s">
        <v>41</v>
      </c>
      <c r="E39" s="123">
        <v>9</v>
      </c>
      <c r="F39" s="123">
        <v>0</v>
      </c>
      <c r="G39" s="123">
        <v>0</v>
      </c>
      <c r="H39" s="123">
        <v>9</v>
      </c>
      <c r="I39" s="123" t="s">
        <v>42</v>
      </c>
      <c r="J39" s="123">
        <v>0</v>
      </c>
      <c r="K39" s="123" t="s">
        <v>126</v>
      </c>
      <c r="L39" s="123" t="s">
        <v>127</v>
      </c>
      <c r="M39" s="123">
        <v>1.5</v>
      </c>
      <c r="N39" s="123">
        <v>2.5</v>
      </c>
      <c r="O39" s="123">
        <v>33.75</v>
      </c>
      <c r="P39" s="123"/>
      <c r="Q39" s="123"/>
    </row>
    <row r="40" ht="42.75" spans="1:17">
      <c r="A40" s="16">
        <v>37</v>
      </c>
      <c r="B40" s="123">
        <v>21706035</v>
      </c>
      <c r="C40" s="123" t="s">
        <v>128</v>
      </c>
      <c r="D40" s="123" t="s">
        <v>25</v>
      </c>
      <c r="E40" s="123">
        <v>29.38</v>
      </c>
      <c r="F40" s="123">
        <v>0</v>
      </c>
      <c r="G40" s="123">
        <v>0</v>
      </c>
      <c r="H40" s="123">
        <v>29.38</v>
      </c>
      <c r="I40" s="123" t="s">
        <v>26</v>
      </c>
      <c r="J40" s="123">
        <v>0</v>
      </c>
      <c r="K40" s="123" t="s">
        <v>126</v>
      </c>
      <c r="L40" s="123" t="s">
        <v>127</v>
      </c>
      <c r="M40" s="123">
        <v>1.5</v>
      </c>
      <c r="N40" s="123">
        <v>4.5</v>
      </c>
      <c r="O40" s="123">
        <v>420</v>
      </c>
      <c r="P40" s="123"/>
      <c r="Q40" s="123"/>
    </row>
    <row r="41" ht="28.5" spans="1:17">
      <c r="A41" s="16">
        <v>38</v>
      </c>
      <c r="B41" s="123"/>
      <c r="C41" s="123" t="s">
        <v>129</v>
      </c>
      <c r="D41" s="123" t="s">
        <v>66</v>
      </c>
      <c r="E41" s="123">
        <v>260</v>
      </c>
      <c r="F41" s="123"/>
      <c r="G41" s="123"/>
      <c r="H41" s="123">
        <v>260</v>
      </c>
      <c r="I41" s="123" t="s">
        <v>44</v>
      </c>
      <c r="J41" s="123"/>
      <c r="K41" s="123" t="s">
        <v>130</v>
      </c>
      <c r="L41" s="123" t="s">
        <v>131</v>
      </c>
      <c r="M41" s="123">
        <v>1</v>
      </c>
      <c r="N41" s="123">
        <v>4.5</v>
      </c>
      <c r="O41" s="123">
        <v>1170</v>
      </c>
      <c r="P41" s="123"/>
      <c r="Q41" s="123"/>
    </row>
    <row r="42" ht="28.5" spans="1:16">
      <c r="A42" s="16">
        <v>39</v>
      </c>
      <c r="B42" s="123">
        <v>51705082</v>
      </c>
      <c r="C42" s="123" t="s">
        <v>132</v>
      </c>
      <c r="D42" s="123" t="s">
        <v>25</v>
      </c>
      <c r="E42" s="123">
        <v>28.8</v>
      </c>
      <c r="F42" s="123"/>
      <c r="G42" s="123"/>
      <c r="H42" s="123">
        <v>28.8</v>
      </c>
      <c r="I42" s="123" t="s">
        <v>26</v>
      </c>
      <c r="J42" s="123"/>
      <c r="K42" s="123" t="s">
        <v>133</v>
      </c>
      <c r="L42" s="123" t="s">
        <v>131</v>
      </c>
      <c r="M42" s="123">
        <v>1.5</v>
      </c>
      <c r="N42" s="123">
        <v>4.5</v>
      </c>
      <c r="O42" s="123">
        <v>420</v>
      </c>
      <c r="P42" s="123"/>
    </row>
    <row r="43" ht="28.5" spans="1:16">
      <c r="A43" s="16">
        <v>40</v>
      </c>
      <c r="B43" s="123" t="s">
        <v>134</v>
      </c>
      <c r="C43" s="123" t="s">
        <v>135</v>
      </c>
      <c r="D43" s="123" t="s">
        <v>136</v>
      </c>
      <c r="E43" s="123">
        <v>96</v>
      </c>
      <c r="F43" s="123"/>
      <c r="G43" s="123"/>
      <c r="H43" s="123">
        <v>96</v>
      </c>
      <c r="I43" s="123" t="s">
        <v>137</v>
      </c>
      <c r="J43" s="123" t="s">
        <v>138</v>
      </c>
      <c r="K43" s="123" t="s">
        <v>139</v>
      </c>
      <c r="L43" s="123" t="s">
        <v>131</v>
      </c>
      <c r="M43" s="123">
        <v>1</v>
      </c>
      <c r="N43" s="123">
        <v>3</v>
      </c>
      <c r="O43" s="123">
        <v>288</v>
      </c>
      <c r="P43" s="123"/>
    </row>
    <row r="44" ht="28.5" spans="1:16">
      <c r="A44" s="16">
        <v>41</v>
      </c>
      <c r="B44" s="123" t="s">
        <v>140</v>
      </c>
      <c r="C44" s="123" t="s">
        <v>141</v>
      </c>
      <c r="D44" s="123" t="s">
        <v>20</v>
      </c>
      <c r="E44" s="123">
        <v>10</v>
      </c>
      <c r="F44" s="123"/>
      <c r="G44" s="123">
        <v>2</v>
      </c>
      <c r="H44" s="123">
        <v>8</v>
      </c>
      <c r="I44" s="123" t="s">
        <v>47</v>
      </c>
      <c r="J44" s="123" t="s">
        <v>142</v>
      </c>
      <c r="K44" s="123" t="s">
        <v>139</v>
      </c>
      <c r="L44" s="123" t="s">
        <v>131</v>
      </c>
      <c r="M44" s="123">
        <v>1</v>
      </c>
      <c r="N44" s="123">
        <v>2.5</v>
      </c>
      <c r="O44" s="123">
        <v>20</v>
      </c>
      <c r="P44" s="123"/>
    </row>
    <row r="45" ht="42.75" spans="1:16">
      <c r="A45" s="16">
        <v>42</v>
      </c>
      <c r="B45" s="123" t="s">
        <v>143</v>
      </c>
      <c r="C45" s="123" t="s">
        <v>144</v>
      </c>
      <c r="D45" s="123" t="s">
        <v>41</v>
      </c>
      <c r="E45" s="123">
        <v>9</v>
      </c>
      <c r="F45" s="123"/>
      <c r="G45" s="123"/>
      <c r="H45" s="123">
        <v>9</v>
      </c>
      <c r="I45" s="123" t="s">
        <v>42</v>
      </c>
      <c r="J45" s="123"/>
      <c r="K45" s="123" t="s">
        <v>139</v>
      </c>
      <c r="L45" s="123" t="s">
        <v>131</v>
      </c>
      <c r="M45" s="123">
        <v>1.5</v>
      </c>
      <c r="N45" s="123">
        <v>2.5</v>
      </c>
      <c r="O45" s="123">
        <v>33.75</v>
      </c>
      <c r="P45" s="123"/>
    </row>
    <row r="46" ht="28.5" spans="1:16">
      <c r="A46" s="16">
        <v>43</v>
      </c>
      <c r="B46" s="123">
        <v>51705080</v>
      </c>
      <c r="C46" s="123" t="s">
        <v>145</v>
      </c>
      <c r="D46" s="123" t="s">
        <v>25</v>
      </c>
      <c r="E46" s="123">
        <v>30</v>
      </c>
      <c r="F46" s="123"/>
      <c r="G46" s="123"/>
      <c r="H46" s="123">
        <v>30</v>
      </c>
      <c r="I46" s="123" t="s">
        <v>26</v>
      </c>
      <c r="J46" s="123"/>
      <c r="K46" s="123" t="s">
        <v>146</v>
      </c>
      <c r="L46" s="123" t="s">
        <v>131</v>
      </c>
      <c r="M46" s="123">
        <v>1.5</v>
      </c>
      <c r="N46" s="123">
        <v>4.5</v>
      </c>
      <c r="O46" s="123">
        <v>420</v>
      </c>
      <c r="P46" s="123"/>
    </row>
    <row r="47" ht="28.5" spans="1:16">
      <c r="A47" s="16">
        <v>44</v>
      </c>
      <c r="B47" s="123">
        <v>51775114</v>
      </c>
      <c r="C47" s="123" t="s">
        <v>147</v>
      </c>
      <c r="D47" s="123" t="s">
        <v>87</v>
      </c>
      <c r="E47" s="123">
        <v>71.4</v>
      </c>
      <c r="F47" s="123"/>
      <c r="G47" s="123"/>
      <c r="H47" s="123">
        <v>71.4</v>
      </c>
      <c r="I47" s="123" t="s">
        <v>88</v>
      </c>
      <c r="J47" s="123"/>
      <c r="K47" s="123" t="s">
        <v>148</v>
      </c>
      <c r="L47" s="123" t="s">
        <v>131</v>
      </c>
      <c r="M47" s="123">
        <v>1.5</v>
      </c>
      <c r="N47" s="123">
        <v>4.5</v>
      </c>
      <c r="O47" s="123">
        <v>540</v>
      </c>
      <c r="P47" s="123"/>
    </row>
    <row r="48" ht="28.5" spans="1:16">
      <c r="A48" s="16">
        <v>45</v>
      </c>
      <c r="B48" s="123" t="s">
        <v>149</v>
      </c>
      <c r="C48" s="123" t="s">
        <v>150</v>
      </c>
      <c r="D48" s="123" t="s">
        <v>62</v>
      </c>
      <c r="E48" s="123">
        <v>85</v>
      </c>
      <c r="F48" s="123"/>
      <c r="G48" s="123"/>
      <c r="H48" s="123">
        <v>85</v>
      </c>
      <c r="I48" s="123" t="s">
        <v>151</v>
      </c>
      <c r="J48" s="123"/>
      <c r="K48" s="123" t="s">
        <v>152</v>
      </c>
      <c r="L48" s="123" t="s">
        <v>153</v>
      </c>
      <c r="M48" s="123">
        <v>1</v>
      </c>
      <c r="N48" s="123">
        <v>4.5</v>
      </c>
      <c r="O48" s="123">
        <v>382.5</v>
      </c>
      <c r="P48" s="123"/>
    </row>
    <row r="49" ht="40.5" spans="1:16">
      <c r="A49" s="16">
        <v>47</v>
      </c>
      <c r="B49" s="22" t="s">
        <v>154</v>
      </c>
      <c r="C49" s="22" t="s">
        <v>155</v>
      </c>
      <c r="D49" s="22" t="s">
        <v>41</v>
      </c>
      <c r="E49" s="124">
        <v>9</v>
      </c>
      <c r="F49" s="124"/>
      <c r="G49" s="124"/>
      <c r="H49" s="125">
        <v>9</v>
      </c>
      <c r="I49" s="22" t="s">
        <v>42</v>
      </c>
      <c r="J49" s="22"/>
      <c r="K49" s="22" t="s">
        <v>156</v>
      </c>
      <c r="L49" s="22" t="s">
        <v>157</v>
      </c>
      <c r="M49" s="138">
        <v>1.5</v>
      </c>
      <c r="N49" s="138">
        <v>2.5</v>
      </c>
      <c r="O49" s="139">
        <v>33.75</v>
      </c>
      <c r="P49" s="140"/>
    </row>
    <row r="50" ht="27" spans="1:16">
      <c r="A50" s="16">
        <v>48</v>
      </c>
      <c r="B50" s="22">
        <v>81772759</v>
      </c>
      <c r="C50" s="22" t="s">
        <v>158</v>
      </c>
      <c r="D50" s="22" t="s">
        <v>87</v>
      </c>
      <c r="E50" s="124">
        <v>67.6</v>
      </c>
      <c r="F50" s="124"/>
      <c r="G50" s="124"/>
      <c r="H50" s="125">
        <v>67.6</v>
      </c>
      <c r="I50" s="22" t="s">
        <v>88</v>
      </c>
      <c r="J50" s="22"/>
      <c r="K50" s="22" t="s">
        <v>159</v>
      </c>
      <c r="L50" s="22" t="s">
        <v>160</v>
      </c>
      <c r="M50" s="138">
        <v>1.5</v>
      </c>
      <c r="N50" s="138">
        <v>4.5</v>
      </c>
      <c r="O50" s="139">
        <v>540</v>
      </c>
      <c r="P50" s="140"/>
    </row>
    <row r="51" ht="27" spans="1:16">
      <c r="A51" s="16">
        <v>49</v>
      </c>
      <c r="B51" s="22">
        <v>31771922</v>
      </c>
      <c r="C51" s="22" t="s">
        <v>161</v>
      </c>
      <c r="D51" s="22" t="s">
        <v>87</v>
      </c>
      <c r="E51" s="124">
        <v>71.3</v>
      </c>
      <c r="F51" s="124"/>
      <c r="G51" s="124"/>
      <c r="H51" s="125">
        <v>71.3</v>
      </c>
      <c r="I51" s="22" t="s">
        <v>88</v>
      </c>
      <c r="J51" s="22"/>
      <c r="K51" s="141" t="s">
        <v>162</v>
      </c>
      <c r="L51" s="22" t="s">
        <v>160</v>
      </c>
      <c r="M51" s="138">
        <v>1.5</v>
      </c>
      <c r="N51" s="138">
        <v>4.5</v>
      </c>
      <c r="O51" s="139">
        <v>540</v>
      </c>
      <c r="P51" s="136" t="s">
        <v>35</v>
      </c>
    </row>
    <row r="52" ht="40.5" spans="1:16">
      <c r="A52" s="16">
        <v>50</v>
      </c>
      <c r="B52" s="22" t="s">
        <v>163</v>
      </c>
      <c r="C52" s="22" t="s">
        <v>164</v>
      </c>
      <c r="D52" s="22" t="s">
        <v>20</v>
      </c>
      <c r="E52" s="22">
        <v>20</v>
      </c>
      <c r="F52" s="22"/>
      <c r="G52" s="22"/>
      <c r="H52" s="125">
        <v>20</v>
      </c>
      <c r="I52" s="22" t="s">
        <v>165</v>
      </c>
      <c r="J52" s="22" t="s">
        <v>166</v>
      </c>
      <c r="K52" s="141" t="s">
        <v>162</v>
      </c>
      <c r="L52" s="22" t="s">
        <v>160</v>
      </c>
      <c r="M52" s="142">
        <v>1</v>
      </c>
      <c r="N52" s="142">
        <v>3</v>
      </c>
      <c r="O52" s="143">
        <v>60</v>
      </c>
      <c r="P52" s="136" t="s">
        <v>35</v>
      </c>
    </row>
    <row r="53" ht="81" spans="1:16">
      <c r="A53" s="16">
        <v>51</v>
      </c>
      <c r="B53" s="22">
        <v>31771470</v>
      </c>
      <c r="C53" s="22" t="s">
        <v>167</v>
      </c>
      <c r="D53" s="22" t="s">
        <v>87</v>
      </c>
      <c r="E53" s="124">
        <v>62.2</v>
      </c>
      <c r="F53" s="124"/>
      <c r="G53" s="124">
        <v>12.08</v>
      </c>
      <c r="H53" s="125">
        <v>50.12</v>
      </c>
      <c r="I53" s="22" t="s">
        <v>88</v>
      </c>
      <c r="J53" s="22" t="s">
        <v>168</v>
      </c>
      <c r="K53" s="22" t="s">
        <v>169</v>
      </c>
      <c r="L53" s="22" t="s">
        <v>160</v>
      </c>
      <c r="M53" s="138">
        <v>1.5</v>
      </c>
      <c r="N53" s="138">
        <v>4.5</v>
      </c>
      <c r="O53" s="139">
        <v>435.1254</v>
      </c>
      <c r="P53" s="144" t="s">
        <v>170</v>
      </c>
    </row>
    <row r="54" ht="40.5" spans="1:16">
      <c r="A54" s="16">
        <v>52</v>
      </c>
      <c r="B54" s="24" t="s">
        <v>171</v>
      </c>
      <c r="C54" s="24" t="s">
        <v>172</v>
      </c>
      <c r="D54" s="126"/>
      <c r="E54" s="127">
        <v>10</v>
      </c>
      <c r="F54" s="127"/>
      <c r="G54" s="127"/>
      <c r="H54" s="125">
        <v>10</v>
      </c>
      <c r="I54" s="126" t="s">
        <v>47</v>
      </c>
      <c r="J54" s="126" t="s">
        <v>173</v>
      </c>
      <c r="K54" s="23" t="s">
        <v>174</v>
      </c>
      <c r="L54" s="22" t="s">
        <v>160</v>
      </c>
      <c r="M54" s="142">
        <v>1</v>
      </c>
      <c r="N54" s="142">
        <v>2.5</v>
      </c>
      <c r="O54" s="143">
        <v>25</v>
      </c>
      <c r="P54" s="140"/>
    </row>
    <row r="55" ht="27" spans="1:16">
      <c r="A55" s="16">
        <v>53</v>
      </c>
      <c r="B55" s="22">
        <v>31701649</v>
      </c>
      <c r="C55" s="22" t="s">
        <v>175</v>
      </c>
      <c r="D55" s="22" t="s">
        <v>25</v>
      </c>
      <c r="E55" s="124">
        <v>28.7</v>
      </c>
      <c r="F55" s="124"/>
      <c r="G55" s="124"/>
      <c r="H55" s="125">
        <v>28.7</v>
      </c>
      <c r="I55" s="22" t="s">
        <v>26</v>
      </c>
      <c r="J55" s="22"/>
      <c r="K55" s="22" t="s">
        <v>176</v>
      </c>
      <c r="L55" s="22" t="s">
        <v>160</v>
      </c>
      <c r="M55" s="138">
        <v>1.5</v>
      </c>
      <c r="N55" s="138">
        <v>4.5</v>
      </c>
      <c r="O55" s="145">
        <v>420</v>
      </c>
      <c r="P55" s="140"/>
    </row>
    <row r="56" ht="27" spans="1:16">
      <c r="A56" s="16">
        <v>54</v>
      </c>
      <c r="B56" s="22"/>
      <c r="C56" s="22" t="s">
        <v>177</v>
      </c>
      <c r="D56" s="22" t="s">
        <v>20</v>
      </c>
      <c r="E56" s="128">
        <v>9</v>
      </c>
      <c r="F56" s="128">
        <v>3</v>
      </c>
      <c r="G56" s="128"/>
      <c r="H56" s="125">
        <f>E56-F56-G56</f>
        <v>6</v>
      </c>
      <c r="I56" s="22" t="s">
        <v>44</v>
      </c>
      <c r="J56" s="22"/>
      <c r="K56" s="22" t="s">
        <v>178</v>
      </c>
      <c r="L56" s="22" t="s">
        <v>179</v>
      </c>
      <c r="M56" s="138">
        <v>1</v>
      </c>
      <c r="N56" s="138">
        <v>3</v>
      </c>
      <c r="O56" s="139">
        <v>18</v>
      </c>
      <c r="P56" s="140"/>
    </row>
    <row r="57" ht="40.5" spans="1:16">
      <c r="A57" s="16">
        <v>55</v>
      </c>
      <c r="B57" s="24" t="s">
        <v>180</v>
      </c>
      <c r="C57" s="24" t="s">
        <v>181</v>
      </c>
      <c r="D57" s="22" t="s">
        <v>32</v>
      </c>
      <c r="E57" s="24">
        <v>3</v>
      </c>
      <c r="F57" s="24"/>
      <c r="G57" s="22"/>
      <c r="H57" s="24">
        <v>3</v>
      </c>
      <c r="I57" s="24" t="s">
        <v>182</v>
      </c>
      <c r="J57" s="22"/>
      <c r="K57" s="24" t="s">
        <v>183</v>
      </c>
      <c r="L57" s="24" t="s">
        <v>184</v>
      </c>
      <c r="M57" s="22">
        <v>1</v>
      </c>
      <c r="N57" s="24">
        <v>2.5</v>
      </c>
      <c r="O57" s="120">
        <v>7.5</v>
      </c>
      <c r="P57" s="22"/>
    </row>
    <row r="58" ht="27" spans="1:16">
      <c r="A58" s="16">
        <v>56</v>
      </c>
      <c r="B58" s="24"/>
      <c r="C58" s="24" t="s">
        <v>185</v>
      </c>
      <c r="D58" s="22" t="s">
        <v>62</v>
      </c>
      <c r="E58" s="24">
        <v>150</v>
      </c>
      <c r="F58" s="24"/>
      <c r="G58" s="22"/>
      <c r="H58" s="24">
        <v>150</v>
      </c>
      <c r="I58" s="24" t="s">
        <v>58</v>
      </c>
      <c r="J58" s="22"/>
      <c r="K58" s="24" t="s">
        <v>183</v>
      </c>
      <c r="L58" s="24" t="s">
        <v>184</v>
      </c>
      <c r="M58" s="22">
        <v>1</v>
      </c>
      <c r="N58" s="24">
        <v>4.5</v>
      </c>
      <c r="O58" s="120">
        <v>675</v>
      </c>
      <c r="P58" s="22"/>
    </row>
    <row r="59" ht="27" spans="1:16">
      <c r="A59" s="16">
        <v>57</v>
      </c>
      <c r="B59" s="24">
        <v>21776048</v>
      </c>
      <c r="C59" s="24" t="s">
        <v>186</v>
      </c>
      <c r="D59" s="22" t="s">
        <v>87</v>
      </c>
      <c r="E59" s="24">
        <v>76.8</v>
      </c>
      <c r="F59" s="24"/>
      <c r="G59" s="22"/>
      <c r="H59" s="24">
        <v>76.8</v>
      </c>
      <c r="I59" s="24" t="s">
        <v>88</v>
      </c>
      <c r="J59" s="22"/>
      <c r="K59" s="24" t="s">
        <v>187</v>
      </c>
      <c r="L59" s="24" t="s">
        <v>184</v>
      </c>
      <c r="M59" s="22">
        <v>1.5</v>
      </c>
      <c r="N59" s="24">
        <v>4.5</v>
      </c>
      <c r="O59" s="120">
        <v>540</v>
      </c>
      <c r="P59" s="22"/>
    </row>
    <row r="60" ht="27" spans="1:16">
      <c r="A60" s="16">
        <v>58</v>
      </c>
      <c r="B60" s="24"/>
      <c r="C60" s="24" t="s">
        <v>177</v>
      </c>
      <c r="D60" s="22" t="s">
        <v>20</v>
      </c>
      <c r="E60" s="24">
        <v>9</v>
      </c>
      <c r="F60" s="24">
        <v>3</v>
      </c>
      <c r="G60" s="22"/>
      <c r="H60" s="24">
        <v>6</v>
      </c>
      <c r="I60" s="24" t="s">
        <v>44</v>
      </c>
      <c r="J60" s="22"/>
      <c r="K60" s="24" t="s">
        <v>188</v>
      </c>
      <c r="L60" s="24" t="s">
        <v>184</v>
      </c>
      <c r="M60" s="22">
        <v>1</v>
      </c>
      <c r="N60" s="24">
        <v>3</v>
      </c>
      <c r="O60" s="120">
        <v>18</v>
      </c>
      <c r="P60" s="22"/>
    </row>
    <row r="61" ht="27" spans="1:16">
      <c r="A61" s="16">
        <v>59</v>
      </c>
      <c r="B61" s="129"/>
      <c r="C61" s="129" t="s">
        <v>189</v>
      </c>
      <c r="D61" s="129" t="s">
        <v>20</v>
      </c>
      <c r="E61" s="129">
        <v>30</v>
      </c>
      <c r="F61" s="129"/>
      <c r="G61" s="129"/>
      <c r="H61" s="130">
        <v>30</v>
      </c>
      <c r="I61" s="129" t="s">
        <v>44</v>
      </c>
      <c r="J61" s="129"/>
      <c r="K61" s="129" t="s">
        <v>190</v>
      </c>
      <c r="L61" s="129" t="s">
        <v>191</v>
      </c>
      <c r="M61" s="146">
        <v>1</v>
      </c>
      <c r="N61" s="146">
        <v>3</v>
      </c>
      <c r="O61" s="139">
        <v>90</v>
      </c>
      <c r="P61" s="147"/>
    </row>
    <row r="62" ht="40.5" spans="1:16">
      <c r="A62" s="16">
        <v>60</v>
      </c>
      <c r="B62" s="129">
        <v>61673155</v>
      </c>
      <c r="C62" s="129" t="s">
        <v>192</v>
      </c>
      <c r="D62" s="129" t="s">
        <v>41</v>
      </c>
      <c r="E62" s="131">
        <v>72.7</v>
      </c>
      <c r="F62" s="131"/>
      <c r="G62" s="131">
        <v>17.17099</v>
      </c>
      <c r="H62" s="130">
        <v>55.52901</v>
      </c>
      <c r="I62" s="129" t="s">
        <v>193</v>
      </c>
      <c r="J62" s="129"/>
      <c r="K62" s="129" t="s">
        <v>194</v>
      </c>
      <c r="L62" s="129" t="s">
        <v>191</v>
      </c>
      <c r="M62" s="146">
        <v>1.5</v>
      </c>
      <c r="N62" s="146">
        <v>4.5</v>
      </c>
      <c r="O62" s="139">
        <v>412.4575708</v>
      </c>
      <c r="P62" s="147" t="s">
        <v>170</v>
      </c>
    </row>
    <row r="63" ht="27" spans="1:16">
      <c r="A63" s="16">
        <v>61</v>
      </c>
      <c r="B63" s="129"/>
      <c r="C63" s="129" t="s">
        <v>43</v>
      </c>
      <c r="D63" s="129" t="s">
        <v>20</v>
      </c>
      <c r="E63" s="132">
        <v>6</v>
      </c>
      <c r="F63" s="132">
        <v>2</v>
      </c>
      <c r="G63" s="132"/>
      <c r="H63" s="130">
        <v>4</v>
      </c>
      <c r="I63" s="129" t="s">
        <v>44</v>
      </c>
      <c r="J63" s="129"/>
      <c r="K63" s="129" t="s">
        <v>194</v>
      </c>
      <c r="L63" s="129" t="s">
        <v>191</v>
      </c>
      <c r="M63" s="146">
        <v>1</v>
      </c>
      <c r="N63" s="146">
        <v>2.5</v>
      </c>
      <c r="O63" s="139">
        <v>10</v>
      </c>
      <c r="P63" s="147"/>
    </row>
    <row r="64" ht="27" spans="1:16">
      <c r="A64" s="16">
        <v>62</v>
      </c>
      <c r="B64" s="129">
        <v>61773122</v>
      </c>
      <c r="C64" s="129" t="s">
        <v>195</v>
      </c>
      <c r="D64" s="129" t="s">
        <v>87</v>
      </c>
      <c r="E64" s="131">
        <v>74.8</v>
      </c>
      <c r="F64" s="131"/>
      <c r="G64" s="131"/>
      <c r="H64" s="130">
        <v>74.8</v>
      </c>
      <c r="I64" s="129" t="s">
        <v>88</v>
      </c>
      <c r="J64" s="129"/>
      <c r="K64" s="129" t="s">
        <v>196</v>
      </c>
      <c r="L64" s="129" t="s">
        <v>191</v>
      </c>
      <c r="M64" s="146">
        <v>1.5</v>
      </c>
      <c r="N64" s="146">
        <v>4.5</v>
      </c>
      <c r="O64" s="139">
        <v>540</v>
      </c>
      <c r="P64" s="147"/>
    </row>
    <row r="65" ht="27" spans="1:16">
      <c r="A65" s="16">
        <v>63</v>
      </c>
      <c r="B65" s="129" t="s">
        <v>197</v>
      </c>
      <c r="C65" s="129" t="s">
        <v>198</v>
      </c>
      <c r="D65" s="129" t="s">
        <v>41</v>
      </c>
      <c r="E65" s="131">
        <v>7</v>
      </c>
      <c r="F65" s="131"/>
      <c r="G65" s="131"/>
      <c r="H65" s="130">
        <v>7</v>
      </c>
      <c r="I65" s="129" t="s">
        <v>42</v>
      </c>
      <c r="J65" s="129"/>
      <c r="K65" s="129" t="s">
        <v>199</v>
      </c>
      <c r="L65" s="129" t="s">
        <v>191</v>
      </c>
      <c r="M65" s="146">
        <v>1.5</v>
      </c>
      <c r="N65" s="146">
        <v>2.5</v>
      </c>
      <c r="O65" s="139">
        <v>26.25</v>
      </c>
      <c r="P65" s="147"/>
    </row>
    <row r="66" ht="40.5" spans="1:16">
      <c r="A66" s="16">
        <v>64</v>
      </c>
      <c r="B66" s="22">
        <v>51778147</v>
      </c>
      <c r="C66" s="22" t="s">
        <v>200</v>
      </c>
      <c r="D66" s="22" t="s">
        <v>87</v>
      </c>
      <c r="E66" s="124">
        <v>66.4</v>
      </c>
      <c r="F66" s="124"/>
      <c r="G66" s="124"/>
      <c r="H66" s="125">
        <v>66.4</v>
      </c>
      <c r="I66" s="22" t="s">
        <v>88</v>
      </c>
      <c r="J66" s="22"/>
      <c r="K66" s="22" t="s">
        <v>201</v>
      </c>
      <c r="L66" s="22" t="s">
        <v>202</v>
      </c>
      <c r="M66" s="138">
        <v>1.5</v>
      </c>
      <c r="N66" s="138">
        <v>4.5</v>
      </c>
      <c r="O66" s="139">
        <v>540</v>
      </c>
      <c r="P66" s="140"/>
    </row>
    <row r="67" ht="27" spans="1:16">
      <c r="A67" s="16">
        <v>65</v>
      </c>
      <c r="B67" s="22">
        <v>51778148</v>
      </c>
      <c r="C67" s="22" t="s">
        <v>203</v>
      </c>
      <c r="D67" s="22" t="s">
        <v>87</v>
      </c>
      <c r="E67" s="124">
        <v>71.14</v>
      </c>
      <c r="F67" s="124"/>
      <c r="G67" s="124"/>
      <c r="H67" s="125">
        <v>71.14</v>
      </c>
      <c r="I67" s="22" t="s">
        <v>88</v>
      </c>
      <c r="J67" s="22"/>
      <c r="K67" s="22" t="s">
        <v>204</v>
      </c>
      <c r="L67" s="22" t="s">
        <v>202</v>
      </c>
      <c r="M67" s="138">
        <v>1.5</v>
      </c>
      <c r="N67" s="138">
        <v>4.5</v>
      </c>
      <c r="O67" s="139">
        <v>540</v>
      </c>
      <c r="P67" s="140"/>
    </row>
    <row r="68" ht="40.5" spans="1:16">
      <c r="A68" s="16">
        <v>66</v>
      </c>
      <c r="B68" s="22" t="s">
        <v>205</v>
      </c>
      <c r="C68" s="148" t="s">
        <v>206</v>
      </c>
      <c r="D68" s="22" t="s">
        <v>32</v>
      </c>
      <c r="E68" s="22">
        <v>15</v>
      </c>
      <c r="F68" s="22"/>
      <c r="G68" s="22"/>
      <c r="H68" s="125">
        <v>15</v>
      </c>
      <c r="I68" s="22" t="s">
        <v>58</v>
      </c>
      <c r="J68" s="22" t="s">
        <v>207</v>
      </c>
      <c r="K68" s="22" t="s">
        <v>208</v>
      </c>
      <c r="L68" s="22" t="s">
        <v>202</v>
      </c>
      <c r="M68" s="142">
        <v>1</v>
      </c>
      <c r="N68" s="142">
        <v>3</v>
      </c>
      <c r="O68" s="143">
        <v>45</v>
      </c>
      <c r="P68" s="140"/>
    </row>
    <row r="69" ht="40.5" spans="1:16">
      <c r="A69" s="16">
        <v>67</v>
      </c>
      <c r="B69" s="22" t="s">
        <v>209</v>
      </c>
      <c r="C69" s="148" t="s">
        <v>210</v>
      </c>
      <c r="D69" s="22" t="s">
        <v>41</v>
      </c>
      <c r="E69" s="22">
        <v>40</v>
      </c>
      <c r="F69" s="22"/>
      <c r="G69" s="22"/>
      <c r="H69" s="125">
        <v>40</v>
      </c>
      <c r="I69" s="22" t="s">
        <v>58</v>
      </c>
      <c r="J69" s="126" t="s">
        <v>207</v>
      </c>
      <c r="K69" s="22" t="s">
        <v>211</v>
      </c>
      <c r="L69" s="22" t="s">
        <v>202</v>
      </c>
      <c r="M69" s="142">
        <v>1</v>
      </c>
      <c r="N69" s="142">
        <v>3.5</v>
      </c>
      <c r="O69" s="143">
        <v>140</v>
      </c>
      <c r="P69" s="140"/>
    </row>
    <row r="70" ht="27" spans="1:16">
      <c r="A70" s="16">
        <v>68</v>
      </c>
      <c r="B70" s="22"/>
      <c r="C70" s="22" t="s">
        <v>212</v>
      </c>
      <c r="D70" s="22" t="s">
        <v>41</v>
      </c>
      <c r="E70" s="22">
        <v>50</v>
      </c>
      <c r="F70" s="22"/>
      <c r="G70" s="22"/>
      <c r="H70" s="125">
        <v>50</v>
      </c>
      <c r="I70" s="22" t="s">
        <v>44</v>
      </c>
      <c r="J70" s="22"/>
      <c r="K70" s="22" t="s">
        <v>213</v>
      </c>
      <c r="L70" s="22" t="s">
        <v>202</v>
      </c>
      <c r="M70" s="138">
        <v>1</v>
      </c>
      <c r="N70" s="138">
        <v>3</v>
      </c>
      <c r="O70" s="139">
        <v>150</v>
      </c>
      <c r="P70" s="140"/>
    </row>
    <row r="71" ht="27" spans="1:16">
      <c r="A71" s="16">
        <v>69</v>
      </c>
      <c r="B71" s="149" t="s">
        <v>214</v>
      </c>
      <c r="C71" s="148" t="s">
        <v>215</v>
      </c>
      <c r="D71" s="22" t="s">
        <v>20</v>
      </c>
      <c r="E71" s="22">
        <v>40</v>
      </c>
      <c r="F71" s="22"/>
      <c r="G71" s="22">
        <v>4</v>
      </c>
      <c r="H71" s="125">
        <v>36</v>
      </c>
      <c r="I71" s="22" t="s">
        <v>58</v>
      </c>
      <c r="J71" s="22" t="s">
        <v>216</v>
      </c>
      <c r="K71" s="22" t="s">
        <v>217</v>
      </c>
      <c r="L71" s="22" t="s">
        <v>218</v>
      </c>
      <c r="M71" s="142">
        <v>1</v>
      </c>
      <c r="N71" s="142">
        <v>3.5</v>
      </c>
      <c r="O71" s="143">
        <v>126</v>
      </c>
      <c r="P71" s="140"/>
    </row>
    <row r="72" ht="27" spans="1:16">
      <c r="A72" s="16">
        <v>70</v>
      </c>
      <c r="B72" s="149"/>
      <c r="C72" s="22" t="s">
        <v>219</v>
      </c>
      <c r="D72" s="22" t="s">
        <v>20</v>
      </c>
      <c r="E72" s="22">
        <v>50</v>
      </c>
      <c r="F72" s="22"/>
      <c r="G72" s="22"/>
      <c r="H72" s="125">
        <v>50</v>
      </c>
      <c r="I72" s="22" t="s">
        <v>70</v>
      </c>
      <c r="J72" s="22"/>
      <c r="K72" s="22" t="s">
        <v>220</v>
      </c>
      <c r="L72" s="22" t="s">
        <v>218</v>
      </c>
      <c r="M72" s="138">
        <v>1</v>
      </c>
      <c r="N72" s="138">
        <v>3</v>
      </c>
      <c r="O72" s="139">
        <v>150</v>
      </c>
      <c r="P72" s="140"/>
    </row>
    <row r="73" ht="27" spans="1:16">
      <c r="A73" s="16">
        <v>71</v>
      </c>
      <c r="B73" s="149"/>
      <c r="C73" s="22" t="s">
        <v>221</v>
      </c>
      <c r="D73" s="22" t="s">
        <v>66</v>
      </c>
      <c r="E73" s="22">
        <v>160</v>
      </c>
      <c r="F73" s="22"/>
      <c r="G73" s="22"/>
      <c r="H73" s="125">
        <v>160</v>
      </c>
      <c r="I73" s="22" t="s">
        <v>44</v>
      </c>
      <c r="J73" s="22"/>
      <c r="K73" s="22" t="s">
        <v>220</v>
      </c>
      <c r="L73" s="22" t="s">
        <v>218</v>
      </c>
      <c r="M73" s="138">
        <v>1</v>
      </c>
      <c r="N73" s="138">
        <v>4.5</v>
      </c>
      <c r="O73" s="139">
        <v>720</v>
      </c>
      <c r="P73" s="140"/>
    </row>
    <row r="74" ht="27" spans="1:16">
      <c r="A74" s="16">
        <v>72</v>
      </c>
      <c r="B74" s="149" t="s">
        <v>222</v>
      </c>
      <c r="C74" s="22" t="s">
        <v>223</v>
      </c>
      <c r="D74" s="22" t="s">
        <v>41</v>
      </c>
      <c r="E74" s="124">
        <v>25</v>
      </c>
      <c r="F74" s="124"/>
      <c r="G74" s="124"/>
      <c r="H74" s="125">
        <v>25</v>
      </c>
      <c r="I74" s="22" t="s">
        <v>97</v>
      </c>
      <c r="J74" s="22"/>
      <c r="K74" s="22" t="s">
        <v>224</v>
      </c>
      <c r="L74" s="22" t="s">
        <v>218</v>
      </c>
      <c r="M74" s="138">
        <v>1.5</v>
      </c>
      <c r="N74" s="138">
        <v>3</v>
      </c>
      <c r="O74" s="139">
        <v>112.5</v>
      </c>
      <c r="P74" s="150"/>
    </row>
    <row r="75" ht="27" spans="1:16">
      <c r="A75" s="16">
        <v>73</v>
      </c>
      <c r="B75" s="22" t="s">
        <v>225</v>
      </c>
      <c r="C75" s="22" t="s">
        <v>226</v>
      </c>
      <c r="D75" s="125" t="s">
        <v>41</v>
      </c>
      <c r="E75" s="22">
        <v>3</v>
      </c>
      <c r="F75" s="22"/>
      <c r="G75" s="125"/>
      <c r="H75" s="22">
        <v>3</v>
      </c>
      <c r="I75" s="22" t="s">
        <v>227</v>
      </c>
      <c r="J75" s="125"/>
      <c r="K75" s="22" t="s">
        <v>228</v>
      </c>
      <c r="L75" s="22" t="s">
        <v>229</v>
      </c>
      <c r="M75" s="151">
        <v>1.5</v>
      </c>
      <c r="N75" s="152">
        <v>2.5</v>
      </c>
      <c r="O75" s="119">
        <v>11.25</v>
      </c>
      <c r="P75" s="125"/>
    </row>
    <row r="76" ht="27" spans="1:16">
      <c r="A76" s="16">
        <v>74</v>
      </c>
      <c r="B76" s="22"/>
      <c r="C76" s="22" t="s">
        <v>43</v>
      </c>
      <c r="D76" s="125" t="s">
        <v>20</v>
      </c>
      <c r="E76" s="22">
        <v>4</v>
      </c>
      <c r="F76" s="22"/>
      <c r="G76" s="125"/>
      <c r="H76" s="22">
        <v>4</v>
      </c>
      <c r="I76" s="22" t="s">
        <v>44</v>
      </c>
      <c r="J76" s="125"/>
      <c r="K76" s="22" t="s">
        <v>228</v>
      </c>
      <c r="L76" s="22" t="s">
        <v>229</v>
      </c>
      <c r="M76" s="151">
        <v>1</v>
      </c>
      <c r="N76" s="152">
        <v>2.5</v>
      </c>
      <c r="O76" s="153">
        <v>10</v>
      </c>
      <c r="P76" s="125"/>
    </row>
    <row r="77" ht="23" customHeight="1" spans="3:15">
      <c r="C77" s="3" t="s">
        <v>230</v>
      </c>
      <c r="O77" s="108">
        <f>SUM(O4:O76)</f>
        <v>26451.0429708</v>
      </c>
    </row>
  </sheetData>
  <autoFilter ref="A1:P77">
    <extLst/>
  </autoFilter>
  <mergeCells count="2">
    <mergeCell ref="A1:P1"/>
    <mergeCell ref="A2:G2"/>
  </mergeCells>
  <dataValidations count="2">
    <dataValidation type="list" allowBlank="1" showInputMessage="1" showErrorMessage="1" sqref="P3">
      <formula1>"已有,增补,修正"</formula1>
    </dataValidation>
    <dataValidation type="list" allowBlank="1" showInputMessage="1" showErrorMessage="1" sqref="P75:P76">
      <formula1>"增补,已有的修正"</formula1>
    </dataValidation>
  </dataValidations>
  <hyperlinks>
    <hyperlink ref="C13" r:id="rId1" display="食品安全分析与检测技术教育部重点实验室补助经费（2期）" tooltip="http://219.229.132.92/business/business/project/project.do?actionType=view&amp;pageModeId=view&amp;bean.id=5b6504dc592a858601593a0d50a5194e"/>
    <hyperlink ref="C61" r:id="rId2" display="离散数学及其应用教育部重点实验室补助经费（2期）" tooltip="http://219.229.132.92/business/project/projectList.jsp\../../business/project/project.do?actionType=view&amp;pageModeId=view&amp;bean.id=5b6504dc592a858601593a102d8f1957"/>
  </hyperlink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1"/>
  <sheetViews>
    <sheetView topLeftCell="E28" workbookViewId="0">
      <selection activeCell="V46" sqref="V46"/>
    </sheetView>
  </sheetViews>
  <sheetFormatPr defaultColWidth="9" defaultRowHeight="13.5"/>
  <cols>
    <col min="1" max="3" width="9" style="4"/>
    <col min="4" max="4" width="17.875" style="4" customWidth="1"/>
    <col min="5" max="5" width="3.625" style="4" hidden="1" customWidth="1"/>
    <col min="6" max="8" width="9" style="4"/>
    <col min="9" max="9" width="9" style="4" customWidth="1"/>
    <col min="10" max="11" width="9" style="4"/>
    <col min="12" max="12" width="9" style="3"/>
    <col min="13" max="16" width="9" style="4"/>
    <col min="17" max="17" width="10.375" style="3" customWidth="1"/>
    <col min="18" max="18" width="9" style="4"/>
    <col min="19" max="19" width="8.75" style="3" customWidth="1"/>
    <col min="20" max="21" width="9" style="4"/>
    <col min="22" max="22" width="9" style="3"/>
    <col min="23" max="23" width="17.375" style="3" customWidth="1"/>
    <col min="24" max="24" width="22.2916666666667" style="4" customWidth="1"/>
    <col min="25" max="16384" width="9" style="4"/>
  </cols>
  <sheetData>
    <row r="1" ht="20.25" spans="1:23">
      <c r="A1" s="90" t="s">
        <v>231</v>
      </c>
      <c r="B1" s="91"/>
      <c r="C1" s="91"/>
      <c r="D1" s="91"/>
      <c r="E1" s="91"/>
      <c r="F1" s="91"/>
      <c r="G1" s="91"/>
      <c r="H1" s="91"/>
      <c r="I1" s="91"/>
      <c r="J1" s="91"/>
      <c r="K1" s="91"/>
      <c r="L1" s="99"/>
      <c r="M1" s="91"/>
      <c r="N1" s="91"/>
      <c r="O1" s="91"/>
      <c r="P1" s="91"/>
      <c r="Q1" s="99"/>
      <c r="R1" s="100"/>
      <c r="S1" s="101"/>
      <c r="T1" s="100"/>
      <c r="U1" s="100"/>
      <c r="V1" s="101"/>
      <c r="W1" s="101"/>
    </row>
    <row r="2" ht="20.25" spans="1:23">
      <c r="A2" s="92" t="s">
        <v>1</v>
      </c>
      <c r="B2" s="92"/>
      <c r="C2" s="92"/>
      <c r="D2" s="92"/>
      <c r="E2" s="92"/>
      <c r="F2" s="92"/>
      <c r="G2" s="92"/>
      <c r="H2" s="91"/>
      <c r="I2" s="91"/>
      <c r="J2" s="91"/>
      <c r="K2" s="91"/>
      <c r="L2" s="99"/>
      <c r="M2" s="91"/>
      <c r="N2" s="91"/>
      <c r="O2" s="91"/>
      <c r="P2" s="91"/>
      <c r="Q2" s="99"/>
      <c r="R2" s="100"/>
      <c r="S2" s="101"/>
      <c r="T2" s="100"/>
      <c r="U2" s="100"/>
      <c r="V2" s="101"/>
      <c r="W2" s="101"/>
    </row>
    <row r="3" spans="1:23">
      <c r="A3" s="93" t="s">
        <v>2</v>
      </c>
      <c r="B3" s="93" t="s">
        <v>232</v>
      </c>
      <c r="C3" s="93" t="s">
        <v>233</v>
      </c>
      <c r="D3" s="93" t="s">
        <v>234</v>
      </c>
      <c r="E3" s="93" t="s">
        <v>235</v>
      </c>
      <c r="F3" s="93" t="s">
        <v>236</v>
      </c>
      <c r="G3" s="93"/>
      <c r="H3" s="93"/>
      <c r="I3" s="93"/>
      <c r="J3" s="93"/>
      <c r="K3" s="93"/>
      <c r="L3" s="11"/>
      <c r="M3" s="93"/>
      <c r="N3" s="93"/>
      <c r="O3" s="93"/>
      <c r="P3" s="93"/>
      <c r="Q3" s="11"/>
      <c r="R3" s="93"/>
      <c r="S3" s="11"/>
      <c r="T3" s="93"/>
      <c r="U3" s="93"/>
      <c r="V3" s="11"/>
      <c r="W3" s="11" t="s">
        <v>17</v>
      </c>
    </row>
    <row r="4" spans="1:23">
      <c r="A4" s="93"/>
      <c r="B4" s="93"/>
      <c r="C4" s="93"/>
      <c r="D4" s="93"/>
      <c r="E4" s="93"/>
      <c r="F4" s="93" t="s">
        <v>237</v>
      </c>
      <c r="G4" s="93"/>
      <c r="H4" s="93"/>
      <c r="I4" s="93"/>
      <c r="J4" s="93"/>
      <c r="K4" s="93"/>
      <c r="L4" s="11"/>
      <c r="M4" s="93" t="s">
        <v>238</v>
      </c>
      <c r="N4" s="93"/>
      <c r="O4" s="93"/>
      <c r="P4" s="93"/>
      <c r="Q4" s="11" t="s">
        <v>239</v>
      </c>
      <c r="R4" s="102" t="s">
        <v>240</v>
      </c>
      <c r="S4" s="10" t="s">
        <v>241</v>
      </c>
      <c r="T4" s="102" t="s">
        <v>242</v>
      </c>
      <c r="U4" s="103" t="s">
        <v>243</v>
      </c>
      <c r="V4" s="10" t="s">
        <v>244</v>
      </c>
      <c r="W4" s="11"/>
    </row>
    <row r="5" spans="1:23">
      <c r="A5" s="93"/>
      <c r="B5" s="93"/>
      <c r="C5" s="93"/>
      <c r="D5" s="93"/>
      <c r="E5" s="93"/>
      <c r="F5" s="93" t="s">
        <v>245</v>
      </c>
      <c r="G5" s="93"/>
      <c r="H5" s="93"/>
      <c r="I5" s="93"/>
      <c r="J5" s="93"/>
      <c r="K5" s="93" t="s">
        <v>246</v>
      </c>
      <c r="L5" s="11" t="s">
        <v>247</v>
      </c>
      <c r="M5" s="93" t="s">
        <v>245</v>
      </c>
      <c r="N5" s="93"/>
      <c r="O5" s="93"/>
      <c r="P5" s="93"/>
      <c r="Q5" s="11"/>
      <c r="R5" s="102"/>
      <c r="S5" s="10"/>
      <c r="T5" s="102"/>
      <c r="U5" s="104"/>
      <c r="V5" s="10"/>
      <c r="W5" s="11"/>
    </row>
    <row r="6" spans="1:23">
      <c r="A6" s="93"/>
      <c r="B6" s="93"/>
      <c r="C6" s="93"/>
      <c r="D6" s="93"/>
      <c r="E6" s="93"/>
      <c r="F6" s="93" t="s">
        <v>248</v>
      </c>
      <c r="G6" s="93" t="s">
        <v>249</v>
      </c>
      <c r="H6" s="93" t="s">
        <v>250</v>
      </c>
      <c r="I6" s="93" t="s">
        <v>251</v>
      </c>
      <c r="J6" s="93" t="s">
        <v>252</v>
      </c>
      <c r="K6" s="93"/>
      <c r="L6" s="11"/>
      <c r="M6" s="93" t="s">
        <v>248</v>
      </c>
      <c r="N6" s="93" t="s">
        <v>249</v>
      </c>
      <c r="O6" s="93" t="s">
        <v>250</v>
      </c>
      <c r="P6" s="93" t="s">
        <v>252</v>
      </c>
      <c r="Q6" s="11"/>
      <c r="R6" s="102"/>
      <c r="S6" s="10"/>
      <c r="T6" s="102"/>
      <c r="U6" s="105"/>
      <c r="V6" s="10"/>
      <c r="W6" s="11"/>
    </row>
    <row r="7" ht="14.25" spans="1:23">
      <c r="A7" s="94">
        <v>1</v>
      </c>
      <c r="B7" s="94" t="s">
        <v>253</v>
      </c>
      <c r="C7" s="94" t="s">
        <v>254</v>
      </c>
      <c r="D7" s="94" t="s">
        <v>255</v>
      </c>
      <c r="E7" s="94"/>
      <c r="F7" s="94">
        <v>2</v>
      </c>
      <c r="G7" s="94"/>
      <c r="H7" s="94"/>
      <c r="I7" s="94"/>
      <c r="J7" s="94">
        <f>F7+G7+H7+I7</f>
        <v>2</v>
      </c>
      <c r="K7" s="94">
        <v>2</v>
      </c>
      <c r="L7" s="14"/>
      <c r="M7" s="94"/>
      <c r="N7" s="94"/>
      <c r="O7" s="94"/>
      <c r="P7" s="94">
        <v>0</v>
      </c>
      <c r="Q7" s="14">
        <f>J7+K7+L7+P7</f>
        <v>4</v>
      </c>
      <c r="R7" s="94">
        <v>140</v>
      </c>
      <c r="S7" s="14"/>
      <c r="T7" s="94"/>
      <c r="U7" s="94"/>
      <c r="V7" s="14">
        <f>R7+T7+U7</f>
        <v>140</v>
      </c>
      <c r="W7" s="10" t="s">
        <v>256</v>
      </c>
    </row>
    <row r="8" ht="23" customHeight="1" spans="1:23">
      <c r="A8" s="94">
        <v>2</v>
      </c>
      <c r="B8" s="94" t="s">
        <v>253</v>
      </c>
      <c r="C8" s="94" t="s">
        <v>257</v>
      </c>
      <c r="D8" s="94" t="s">
        <v>255</v>
      </c>
      <c r="E8" s="94"/>
      <c r="F8" s="94"/>
      <c r="G8" s="94"/>
      <c r="H8" s="94"/>
      <c r="I8" s="94"/>
      <c r="J8" s="94">
        <f t="shared" ref="J8:J46" si="0">F8+G8+H8+I8</f>
        <v>0</v>
      </c>
      <c r="K8" s="94">
        <v>1</v>
      </c>
      <c r="L8" s="14"/>
      <c r="M8" s="94"/>
      <c r="N8" s="94"/>
      <c r="O8" s="94"/>
      <c r="P8" s="94">
        <v>0</v>
      </c>
      <c r="Q8" s="14">
        <f>J8+K8+L8+P8</f>
        <v>1</v>
      </c>
      <c r="R8" s="94">
        <f>120*F8+60*G8+20*H8+10*I8+K8*10+L8*10+M8*50+N8*20+O8*10</f>
        <v>10</v>
      </c>
      <c r="S8" s="14"/>
      <c r="T8" s="94"/>
      <c r="U8" s="94"/>
      <c r="V8" s="14">
        <f t="shared" ref="V8:V46" si="1">R8+T8+U8</f>
        <v>10</v>
      </c>
      <c r="W8" s="28"/>
    </row>
    <row r="9" s="89" customFormat="1" ht="33" customHeight="1" spans="1:23">
      <c r="A9" s="95">
        <v>3</v>
      </c>
      <c r="B9" s="95" t="s">
        <v>253</v>
      </c>
      <c r="C9" s="95" t="s">
        <v>34</v>
      </c>
      <c r="D9" s="95" t="s">
        <v>255</v>
      </c>
      <c r="E9" s="95"/>
      <c r="F9" s="95">
        <v>1</v>
      </c>
      <c r="G9" s="95"/>
      <c r="H9" s="95">
        <v>2</v>
      </c>
      <c r="I9" s="95">
        <v>2</v>
      </c>
      <c r="J9" s="95">
        <f t="shared" si="0"/>
        <v>5</v>
      </c>
      <c r="K9" s="95">
        <v>12</v>
      </c>
      <c r="L9" s="34"/>
      <c r="M9" s="95"/>
      <c r="N9" s="95"/>
      <c r="O9" s="95"/>
      <c r="P9" s="95">
        <v>0</v>
      </c>
      <c r="Q9" s="34">
        <f>J9+K9+L9+P9</f>
        <v>17</v>
      </c>
      <c r="R9" s="95">
        <f>120*F9+60*G9+20*H9+10*I9+K9*10+L9*10+M9*50+N9*20+O9*10</f>
        <v>300</v>
      </c>
      <c r="S9" s="34">
        <v>6</v>
      </c>
      <c r="T9" s="95">
        <v>262.5</v>
      </c>
      <c r="U9" s="95"/>
      <c r="V9" s="34">
        <f t="shared" si="1"/>
        <v>562.5</v>
      </c>
      <c r="W9" s="29" t="s">
        <v>258</v>
      </c>
    </row>
    <row r="10" ht="14.25" spans="1:23">
      <c r="A10" s="94">
        <v>4</v>
      </c>
      <c r="B10" s="94" t="s">
        <v>259</v>
      </c>
      <c r="C10" s="94" t="s">
        <v>260</v>
      </c>
      <c r="D10" s="94" t="s">
        <v>255</v>
      </c>
      <c r="E10" s="94"/>
      <c r="F10" s="94"/>
      <c r="G10" s="94"/>
      <c r="H10" s="94">
        <v>1</v>
      </c>
      <c r="I10" s="94"/>
      <c r="J10" s="94">
        <f t="shared" si="0"/>
        <v>1</v>
      </c>
      <c r="K10" s="94">
        <v>5</v>
      </c>
      <c r="L10" s="14"/>
      <c r="M10" s="94"/>
      <c r="N10" s="94"/>
      <c r="O10" s="94"/>
      <c r="P10" s="94">
        <v>0</v>
      </c>
      <c r="Q10" s="14">
        <f>J10+K10+L10+P10</f>
        <v>6</v>
      </c>
      <c r="R10" s="94">
        <f>120*F10+60*G10+20*H10+10*I10+K10*10+L10*10+M10*50+N10*20+O10*10</f>
        <v>70</v>
      </c>
      <c r="S10" s="14"/>
      <c r="T10" s="94"/>
      <c r="U10" s="94"/>
      <c r="V10" s="14">
        <f t="shared" si="1"/>
        <v>70</v>
      </c>
      <c r="W10" s="11"/>
    </row>
    <row r="11" ht="14.25" spans="1:23">
      <c r="A11" s="94">
        <v>5</v>
      </c>
      <c r="B11" s="94" t="s">
        <v>52</v>
      </c>
      <c r="C11" s="94" t="s">
        <v>261</v>
      </c>
      <c r="D11" s="94" t="s">
        <v>255</v>
      </c>
      <c r="E11" s="94"/>
      <c r="F11" s="94">
        <v>1</v>
      </c>
      <c r="G11" s="94"/>
      <c r="H11" s="94"/>
      <c r="I11" s="94"/>
      <c r="J11" s="94">
        <f t="shared" si="0"/>
        <v>1</v>
      </c>
      <c r="K11" s="94"/>
      <c r="L11" s="14"/>
      <c r="M11" s="94"/>
      <c r="N11" s="94"/>
      <c r="O11" s="94"/>
      <c r="P11" s="94">
        <v>0</v>
      </c>
      <c r="Q11" s="14">
        <f t="shared" ref="Q11:Q46" si="2">J11+K11+L11+P11</f>
        <v>1</v>
      </c>
      <c r="R11" s="94">
        <f t="shared" ref="R11:R28" si="3">120*F11+60*G11+20*H11+10*I11+K11*10+L11*10+M11*50+N11*20+O11*10</f>
        <v>120</v>
      </c>
      <c r="S11" s="14"/>
      <c r="T11" s="94"/>
      <c r="U11" s="94"/>
      <c r="V11" s="14">
        <f t="shared" si="1"/>
        <v>120</v>
      </c>
      <c r="W11" s="11"/>
    </row>
    <row r="12" ht="14.25" spans="1:23">
      <c r="A12" s="94">
        <v>6</v>
      </c>
      <c r="B12" s="94" t="s">
        <v>52</v>
      </c>
      <c r="C12" s="94" t="s">
        <v>262</v>
      </c>
      <c r="D12" s="94" t="s">
        <v>255</v>
      </c>
      <c r="E12" s="94"/>
      <c r="F12" s="94">
        <v>1</v>
      </c>
      <c r="G12" s="94">
        <v>2</v>
      </c>
      <c r="H12" s="94">
        <v>1</v>
      </c>
      <c r="I12" s="94"/>
      <c r="J12" s="94">
        <f t="shared" si="0"/>
        <v>4</v>
      </c>
      <c r="K12" s="94"/>
      <c r="L12" s="14"/>
      <c r="M12" s="94"/>
      <c r="N12" s="94"/>
      <c r="O12" s="94"/>
      <c r="P12" s="94">
        <v>0</v>
      </c>
      <c r="Q12" s="14">
        <f t="shared" si="2"/>
        <v>4</v>
      </c>
      <c r="R12" s="94">
        <f t="shared" si="3"/>
        <v>260</v>
      </c>
      <c r="S12" s="14"/>
      <c r="T12" s="94"/>
      <c r="U12" s="94"/>
      <c r="V12" s="14">
        <f t="shared" si="1"/>
        <v>260</v>
      </c>
      <c r="W12" s="11"/>
    </row>
    <row r="13" ht="14.25" spans="1:23">
      <c r="A13" s="94">
        <v>7</v>
      </c>
      <c r="B13" s="94" t="s">
        <v>52</v>
      </c>
      <c r="C13" s="94" t="s">
        <v>59</v>
      </c>
      <c r="D13" s="94" t="s">
        <v>255</v>
      </c>
      <c r="E13" s="94"/>
      <c r="F13" s="94">
        <v>3</v>
      </c>
      <c r="G13" s="94">
        <v>1</v>
      </c>
      <c r="H13" s="94">
        <v>1</v>
      </c>
      <c r="I13" s="94"/>
      <c r="J13" s="94">
        <f t="shared" si="0"/>
        <v>5</v>
      </c>
      <c r="K13" s="94"/>
      <c r="L13" s="14"/>
      <c r="M13" s="94"/>
      <c r="N13" s="94"/>
      <c r="O13" s="94"/>
      <c r="P13" s="94">
        <v>0</v>
      </c>
      <c r="Q13" s="14">
        <f t="shared" si="2"/>
        <v>5</v>
      </c>
      <c r="R13" s="94">
        <f t="shared" si="3"/>
        <v>440</v>
      </c>
      <c r="S13" s="14"/>
      <c r="T13" s="94"/>
      <c r="U13" s="94"/>
      <c r="V13" s="14">
        <f t="shared" si="1"/>
        <v>440</v>
      </c>
      <c r="W13" s="11"/>
    </row>
    <row r="14" ht="14.25" spans="1:23">
      <c r="A14" s="94">
        <v>8</v>
      </c>
      <c r="B14" s="94" t="s">
        <v>52</v>
      </c>
      <c r="C14" s="94" t="s">
        <v>64</v>
      </c>
      <c r="D14" s="94" t="s">
        <v>255</v>
      </c>
      <c r="E14" s="94"/>
      <c r="F14" s="94">
        <v>3</v>
      </c>
      <c r="G14" s="94"/>
      <c r="H14" s="94">
        <v>3</v>
      </c>
      <c r="I14" s="94"/>
      <c r="J14" s="94">
        <f t="shared" si="0"/>
        <v>6</v>
      </c>
      <c r="K14" s="94"/>
      <c r="L14" s="14"/>
      <c r="M14" s="94"/>
      <c r="N14" s="94"/>
      <c r="O14" s="94"/>
      <c r="P14" s="94">
        <v>0</v>
      </c>
      <c r="Q14" s="14">
        <f t="shared" si="2"/>
        <v>6</v>
      </c>
      <c r="R14" s="94">
        <f t="shared" si="3"/>
        <v>420</v>
      </c>
      <c r="S14" s="14"/>
      <c r="T14" s="94"/>
      <c r="U14" s="94"/>
      <c r="V14" s="14">
        <f t="shared" si="1"/>
        <v>420</v>
      </c>
      <c r="W14" s="11"/>
    </row>
    <row r="15" ht="14.25" spans="1:23">
      <c r="A15" s="94">
        <v>9</v>
      </c>
      <c r="B15" s="94" t="s">
        <v>52</v>
      </c>
      <c r="C15" s="94" t="s">
        <v>93</v>
      </c>
      <c r="D15" s="94" t="s">
        <v>255</v>
      </c>
      <c r="E15" s="94"/>
      <c r="F15" s="94">
        <v>2</v>
      </c>
      <c r="G15" s="94">
        <v>1</v>
      </c>
      <c r="H15" s="94">
        <v>2</v>
      </c>
      <c r="I15" s="94"/>
      <c r="J15" s="94">
        <f t="shared" si="0"/>
        <v>5</v>
      </c>
      <c r="K15" s="94"/>
      <c r="L15" s="14"/>
      <c r="M15" s="94"/>
      <c r="N15" s="94"/>
      <c r="O15" s="94"/>
      <c r="P15" s="94">
        <v>0</v>
      </c>
      <c r="Q15" s="14">
        <f t="shared" si="2"/>
        <v>5</v>
      </c>
      <c r="R15" s="94">
        <f t="shared" si="3"/>
        <v>340</v>
      </c>
      <c r="S15" s="14"/>
      <c r="T15" s="94"/>
      <c r="U15" s="94"/>
      <c r="V15" s="14">
        <f t="shared" si="1"/>
        <v>340</v>
      </c>
      <c r="W15" s="11"/>
    </row>
    <row r="16" ht="14.25" spans="1:23">
      <c r="A16" s="94">
        <v>10</v>
      </c>
      <c r="B16" s="94" t="s">
        <v>52</v>
      </c>
      <c r="C16" s="94" t="s">
        <v>98</v>
      </c>
      <c r="D16" s="94" t="s">
        <v>255</v>
      </c>
      <c r="E16" s="94"/>
      <c r="F16" s="94">
        <v>3</v>
      </c>
      <c r="G16" s="94"/>
      <c r="H16" s="94"/>
      <c r="I16" s="94"/>
      <c r="J16" s="94">
        <f t="shared" si="0"/>
        <v>3</v>
      </c>
      <c r="K16" s="94"/>
      <c r="L16" s="14"/>
      <c r="M16" s="94"/>
      <c r="N16" s="94"/>
      <c r="O16" s="94"/>
      <c r="P16" s="94">
        <v>0</v>
      </c>
      <c r="Q16" s="14">
        <f t="shared" si="2"/>
        <v>3</v>
      </c>
      <c r="R16" s="94">
        <f t="shared" si="3"/>
        <v>360</v>
      </c>
      <c r="S16" s="14"/>
      <c r="T16" s="94"/>
      <c r="U16" s="94"/>
      <c r="V16" s="14">
        <f t="shared" si="1"/>
        <v>360</v>
      </c>
      <c r="W16" s="11"/>
    </row>
    <row r="17" ht="14.25" spans="1:23">
      <c r="A17" s="94">
        <v>11</v>
      </c>
      <c r="B17" s="94" t="s">
        <v>52</v>
      </c>
      <c r="C17" s="94" t="s">
        <v>101</v>
      </c>
      <c r="D17" s="94" t="s">
        <v>255</v>
      </c>
      <c r="E17" s="94"/>
      <c r="F17" s="94">
        <v>2</v>
      </c>
      <c r="G17" s="94">
        <v>1</v>
      </c>
      <c r="H17" s="94"/>
      <c r="I17" s="94"/>
      <c r="J17" s="94">
        <f t="shared" si="0"/>
        <v>3</v>
      </c>
      <c r="K17" s="94">
        <v>1</v>
      </c>
      <c r="L17" s="14"/>
      <c r="M17" s="94">
        <v>2</v>
      </c>
      <c r="N17" s="94"/>
      <c r="O17" s="94">
        <v>1</v>
      </c>
      <c r="P17" s="94">
        <v>3</v>
      </c>
      <c r="Q17" s="14">
        <f t="shared" si="2"/>
        <v>7</v>
      </c>
      <c r="R17" s="94">
        <f t="shared" si="3"/>
        <v>420</v>
      </c>
      <c r="S17" s="14"/>
      <c r="T17" s="94"/>
      <c r="U17" s="94"/>
      <c r="V17" s="14">
        <f t="shared" si="1"/>
        <v>420</v>
      </c>
      <c r="W17" s="11"/>
    </row>
    <row r="18" ht="14.25" spans="1:23">
      <c r="A18" s="94">
        <v>12</v>
      </c>
      <c r="B18" s="94" t="s">
        <v>52</v>
      </c>
      <c r="C18" s="94" t="s">
        <v>263</v>
      </c>
      <c r="D18" s="94" t="s">
        <v>255</v>
      </c>
      <c r="E18" s="94"/>
      <c r="F18" s="94">
        <v>7</v>
      </c>
      <c r="G18" s="94"/>
      <c r="H18" s="94"/>
      <c r="I18" s="94"/>
      <c r="J18" s="94">
        <f t="shared" si="0"/>
        <v>7</v>
      </c>
      <c r="K18" s="94">
        <v>1</v>
      </c>
      <c r="L18" s="14"/>
      <c r="M18" s="94"/>
      <c r="N18" s="94"/>
      <c r="O18" s="94"/>
      <c r="P18" s="94">
        <v>0</v>
      </c>
      <c r="Q18" s="14">
        <f t="shared" si="2"/>
        <v>8</v>
      </c>
      <c r="R18" s="94">
        <f t="shared" si="3"/>
        <v>850</v>
      </c>
      <c r="S18" s="14"/>
      <c r="T18" s="94"/>
      <c r="U18" s="94"/>
      <c r="V18" s="14">
        <f t="shared" si="1"/>
        <v>850</v>
      </c>
      <c r="W18" s="11"/>
    </row>
    <row r="19" ht="25.5" spans="1:23">
      <c r="A19" s="94">
        <v>13</v>
      </c>
      <c r="B19" s="94" t="s">
        <v>52</v>
      </c>
      <c r="C19" s="94" t="s">
        <v>105</v>
      </c>
      <c r="D19" s="94" t="s">
        <v>255</v>
      </c>
      <c r="E19" s="94"/>
      <c r="F19" s="94">
        <v>9</v>
      </c>
      <c r="G19" s="94"/>
      <c r="H19" s="94"/>
      <c r="I19" s="94"/>
      <c r="J19" s="94">
        <f t="shared" si="0"/>
        <v>9</v>
      </c>
      <c r="K19" s="94">
        <v>1</v>
      </c>
      <c r="L19" s="14"/>
      <c r="M19" s="94">
        <v>1</v>
      </c>
      <c r="N19" s="94"/>
      <c r="O19" s="94"/>
      <c r="P19" s="94">
        <v>1</v>
      </c>
      <c r="Q19" s="14">
        <f t="shared" si="2"/>
        <v>11</v>
      </c>
      <c r="R19" s="94">
        <f t="shared" si="3"/>
        <v>1140</v>
      </c>
      <c r="S19" s="14"/>
      <c r="T19" s="94"/>
      <c r="U19" s="94">
        <v>600</v>
      </c>
      <c r="V19" s="14">
        <f t="shared" si="1"/>
        <v>1740</v>
      </c>
      <c r="W19" s="11" t="s">
        <v>264</v>
      </c>
    </row>
    <row r="20" ht="14.25" spans="1:23">
      <c r="A20" s="94">
        <v>14</v>
      </c>
      <c r="B20" s="94" t="s">
        <v>52</v>
      </c>
      <c r="C20" s="94" t="s">
        <v>107</v>
      </c>
      <c r="D20" s="94" t="s">
        <v>255</v>
      </c>
      <c r="E20" s="94"/>
      <c r="F20" s="94">
        <v>2</v>
      </c>
      <c r="G20" s="94"/>
      <c r="H20" s="94"/>
      <c r="I20" s="94"/>
      <c r="J20" s="94">
        <f t="shared" si="0"/>
        <v>2</v>
      </c>
      <c r="K20" s="94"/>
      <c r="L20" s="14"/>
      <c r="M20" s="94"/>
      <c r="N20" s="94"/>
      <c r="O20" s="94"/>
      <c r="P20" s="94">
        <v>0</v>
      </c>
      <c r="Q20" s="14">
        <f t="shared" si="2"/>
        <v>2</v>
      </c>
      <c r="R20" s="94">
        <f t="shared" si="3"/>
        <v>240</v>
      </c>
      <c r="S20" s="14"/>
      <c r="T20" s="94"/>
      <c r="U20" s="94"/>
      <c r="V20" s="14">
        <f t="shared" si="1"/>
        <v>240</v>
      </c>
      <c r="W20" s="11"/>
    </row>
    <row r="21" ht="14.25" spans="1:23">
      <c r="A21" s="94">
        <v>15</v>
      </c>
      <c r="B21" s="94" t="s">
        <v>52</v>
      </c>
      <c r="C21" s="94" t="s">
        <v>109</v>
      </c>
      <c r="D21" s="94" t="s">
        <v>255</v>
      </c>
      <c r="E21" s="94"/>
      <c r="F21" s="94">
        <v>2</v>
      </c>
      <c r="G21" s="94">
        <v>4</v>
      </c>
      <c r="H21" s="94">
        <v>2</v>
      </c>
      <c r="I21" s="94">
        <v>1</v>
      </c>
      <c r="J21" s="94">
        <f t="shared" si="0"/>
        <v>9</v>
      </c>
      <c r="K21" s="94"/>
      <c r="L21" s="14"/>
      <c r="M21" s="94"/>
      <c r="N21" s="94"/>
      <c r="O21" s="94"/>
      <c r="P21" s="94">
        <v>0</v>
      </c>
      <c r="Q21" s="14">
        <f t="shared" si="2"/>
        <v>9</v>
      </c>
      <c r="R21" s="94">
        <f t="shared" si="3"/>
        <v>530</v>
      </c>
      <c r="S21" s="14"/>
      <c r="T21" s="94"/>
      <c r="U21" s="94"/>
      <c r="V21" s="14">
        <f t="shared" si="1"/>
        <v>530</v>
      </c>
      <c r="W21" s="11"/>
    </row>
    <row r="22" ht="14.25" spans="1:23">
      <c r="A22" s="94">
        <v>16</v>
      </c>
      <c r="B22" s="94" t="s">
        <v>52</v>
      </c>
      <c r="C22" s="94" t="s">
        <v>111</v>
      </c>
      <c r="D22" s="94" t="s">
        <v>255</v>
      </c>
      <c r="E22" s="94"/>
      <c r="F22" s="94">
        <v>3</v>
      </c>
      <c r="G22" s="94"/>
      <c r="H22" s="94"/>
      <c r="I22" s="94"/>
      <c r="J22" s="94">
        <f t="shared" si="0"/>
        <v>3</v>
      </c>
      <c r="K22" s="94"/>
      <c r="L22" s="14"/>
      <c r="M22" s="94"/>
      <c r="N22" s="94"/>
      <c r="O22" s="94"/>
      <c r="P22" s="94">
        <v>0</v>
      </c>
      <c r="Q22" s="14">
        <f t="shared" si="2"/>
        <v>3</v>
      </c>
      <c r="R22" s="94">
        <f t="shared" si="3"/>
        <v>360</v>
      </c>
      <c r="S22" s="14"/>
      <c r="T22" s="94"/>
      <c r="U22" s="94"/>
      <c r="V22" s="14">
        <f t="shared" si="1"/>
        <v>360</v>
      </c>
      <c r="W22" s="11"/>
    </row>
    <row r="23" ht="14.25" spans="1:23">
      <c r="A23" s="94">
        <v>17</v>
      </c>
      <c r="B23" s="94" t="s">
        <v>52</v>
      </c>
      <c r="C23" s="94" t="s">
        <v>265</v>
      </c>
      <c r="D23" s="94" t="s">
        <v>255</v>
      </c>
      <c r="E23" s="94"/>
      <c r="F23" s="94">
        <v>1</v>
      </c>
      <c r="G23" s="94"/>
      <c r="H23" s="94"/>
      <c r="I23" s="94"/>
      <c r="J23" s="94">
        <f t="shared" si="0"/>
        <v>1</v>
      </c>
      <c r="K23" s="94"/>
      <c r="L23" s="14"/>
      <c r="M23" s="94"/>
      <c r="N23" s="94"/>
      <c r="O23" s="94"/>
      <c r="P23" s="94">
        <v>0</v>
      </c>
      <c r="Q23" s="14">
        <f t="shared" si="2"/>
        <v>1</v>
      </c>
      <c r="R23" s="94">
        <f t="shared" si="3"/>
        <v>120</v>
      </c>
      <c r="S23" s="14"/>
      <c r="T23" s="94"/>
      <c r="U23" s="94"/>
      <c r="V23" s="14">
        <f t="shared" si="1"/>
        <v>120</v>
      </c>
      <c r="W23" s="11"/>
    </row>
    <row r="24" ht="25.5" spans="1:23">
      <c r="A24" s="94">
        <v>18</v>
      </c>
      <c r="B24" s="94" t="s">
        <v>52</v>
      </c>
      <c r="C24" s="94" t="s">
        <v>115</v>
      </c>
      <c r="D24" s="94" t="s">
        <v>255</v>
      </c>
      <c r="E24" s="94"/>
      <c r="F24" s="94">
        <v>5</v>
      </c>
      <c r="G24" s="94">
        <v>4</v>
      </c>
      <c r="H24" s="94">
        <v>2</v>
      </c>
      <c r="I24" s="94">
        <v>1</v>
      </c>
      <c r="J24" s="94">
        <f t="shared" si="0"/>
        <v>12</v>
      </c>
      <c r="K24" s="94"/>
      <c r="L24" s="14"/>
      <c r="M24" s="94">
        <v>1</v>
      </c>
      <c r="N24" s="94">
        <v>2</v>
      </c>
      <c r="O24" s="94"/>
      <c r="P24" s="94">
        <v>3</v>
      </c>
      <c r="Q24" s="14">
        <f t="shared" si="2"/>
        <v>15</v>
      </c>
      <c r="R24" s="94">
        <f t="shared" si="3"/>
        <v>980</v>
      </c>
      <c r="S24" s="14"/>
      <c r="T24" s="94"/>
      <c r="U24" s="94">
        <v>600</v>
      </c>
      <c r="V24" s="14">
        <f t="shared" si="1"/>
        <v>1580</v>
      </c>
      <c r="W24" s="10" t="s">
        <v>266</v>
      </c>
    </row>
    <row r="25" ht="14.25" spans="1:23">
      <c r="A25" s="94">
        <v>19</v>
      </c>
      <c r="B25" s="94" t="s">
        <v>52</v>
      </c>
      <c r="C25" s="94" t="s">
        <v>51</v>
      </c>
      <c r="D25" s="94" t="s">
        <v>255</v>
      </c>
      <c r="E25" s="94"/>
      <c r="F25" s="94">
        <v>2</v>
      </c>
      <c r="G25" s="94"/>
      <c r="H25" s="94"/>
      <c r="I25" s="94"/>
      <c r="J25" s="94">
        <f t="shared" si="0"/>
        <v>2</v>
      </c>
      <c r="K25" s="94"/>
      <c r="L25" s="14"/>
      <c r="M25" s="94"/>
      <c r="N25" s="94"/>
      <c r="O25" s="94"/>
      <c r="P25" s="94">
        <v>0</v>
      </c>
      <c r="Q25" s="14">
        <f t="shared" si="2"/>
        <v>2</v>
      </c>
      <c r="R25" s="94">
        <f t="shared" si="3"/>
        <v>240</v>
      </c>
      <c r="S25" s="14"/>
      <c r="T25" s="94"/>
      <c r="U25" s="94"/>
      <c r="V25" s="14">
        <f t="shared" si="1"/>
        <v>240</v>
      </c>
      <c r="W25" s="11"/>
    </row>
    <row r="26" s="89" customFormat="1" ht="25.5" spans="1:23">
      <c r="A26" s="95">
        <v>20</v>
      </c>
      <c r="B26" s="95" t="s">
        <v>52</v>
      </c>
      <c r="C26" s="95" t="s">
        <v>267</v>
      </c>
      <c r="D26" s="95" t="s">
        <v>255</v>
      </c>
      <c r="E26" s="95"/>
      <c r="F26" s="95">
        <v>3</v>
      </c>
      <c r="G26" s="95">
        <v>1</v>
      </c>
      <c r="H26" s="95"/>
      <c r="I26" s="95"/>
      <c r="J26" s="95">
        <f t="shared" si="0"/>
        <v>4</v>
      </c>
      <c r="K26" s="95"/>
      <c r="L26" s="34"/>
      <c r="M26" s="95"/>
      <c r="N26" s="95"/>
      <c r="O26" s="95"/>
      <c r="P26" s="95">
        <v>0</v>
      </c>
      <c r="Q26" s="34">
        <f t="shared" si="2"/>
        <v>4</v>
      </c>
      <c r="R26" s="95">
        <f t="shared" si="3"/>
        <v>420</v>
      </c>
      <c r="S26" s="34"/>
      <c r="T26" s="95"/>
      <c r="U26" s="95"/>
      <c r="V26" s="34">
        <f t="shared" si="1"/>
        <v>420</v>
      </c>
      <c r="W26" s="29" t="s">
        <v>268</v>
      </c>
    </row>
    <row r="27" s="89" customFormat="1" ht="25.5" spans="1:23">
      <c r="A27" s="95">
        <v>21</v>
      </c>
      <c r="B27" s="95" t="s">
        <v>52</v>
      </c>
      <c r="C27" s="95" t="s">
        <v>269</v>
      </c>
      <c r="D27" s="96" t="s">
        <v>255</v>
      </c>
      <c r="E27" s="95"/>
      <c r="F27" s="95">
        <v>1</v>
      </c>
      <c r="G27" s="95">
        <v>2</v>
      </c>
      <c r="H27" s="95"/>
      <c r="I27" s="95"/>
      <c r="J27" s="95">
        <f t="shared" si="0"/>
        <v>3</v>
      </c>
      <c r="K27" s="95"/>
      <c r="L27" s="34"/>
      <c r="M27" s="95"/>
      <c r="N27" s="95"/>
      <c r="O27" s="95"/>
      <c r="P27" s="95">
        <v>0</v>
      </c>
      <c r="Q27" s="34">
        <f t="shared" si="2"/>
        <v>3</v>
      </c>
      <c r="R27" s="95">
        <f t="shared" si="3"/>
        <v>240</v>
      </c>
      <c r="S27" s="34"/>
      <c r="T27" s="95"/>
      <c r="U27" s="95"/>
      <c r="V27" s="34">
        <f t="shared" si="1"/>
        <v>240</v>
      </c>
      <c r="W27" s="29" t="s">
        <v>268</v>
      </c>
    </row>
    <row r="28" ht="14.25" spans="1:23">
      <c r="A28" s="94">
        <v>22</v>
      </c>
      <c r="B28" s="94" t="s">
        <v>52</v>
      </c>
      <c r="C28" s="94" t="s">
        <v>89</v>
      </c>
      <c r="D28" s="21" t="s">
        <v>255</v>
      </c>
      <c r="E28" s="94"/>
      <c r="F28" s="94">
        <v>5</v>
      </c>
      <c r="G28" s="94">
        <v>1</v>
      </c>
      <c r="H28" s="94">
        <v>2</v>
      </c>
      <c r="I28" s="94">
        <v>1</v>
      </c>
      <c r="J28" s="94">
        <f t="shared" si="0"/>
        <v>9</v>
      </c>
      <c r="K28" s="94"/>
      <c r="L28" s="14"/>
      <c r="M28" s="94"/>
      <c r="N28" s="94"/>
      <c r="O28" s="94"/>
      <c r="P28" s="94">
        <v>0</v>
      </c>
      <c r="Q28" s="14">
        <f t="shared" si="2"/>
        <v>9</v>
      </c>
      <c r="R28" s="94">
        <f t="shared" si="3"/>
        <v>710</v>
      </c>
      <c r="S28" s="14"/>
      <c r="T28" s="94"/>
      <c r="U28" s="94">
        <v>300</v>
      </c>
      <c r="V28" s="14">
        <f t="shared" si="1"/>
        <v>1010</v>
      </c>
      <c r="W28" s="11"/>
    </row>
    <row r="29" s="89" customFormat="1" ht="25.5" spans="1:23">
      <c r="A29" s="95">
        <v>23</v>
      </c>
      <c r="B29" s="95" t="s">
        <v>52</v>
      </c>
      <c r="C29" s="95" t="s">
        <v>99</v>
      </c>
      <c r="D29" s="96" t="s">
        <v>255</v>
      </c>
      <c r="E29" s="95"/>
      <c r="F29" s="95">
        <v>2</v>
      </c>
      <c r="G29" s="95"/>
      <c r="H29" s="95">
        <v>1</v>
      </c>
      <c r="I29" s="95">
        <v>1</v>
      </c>
      <c r="J29" s="95">
        <f t="shared" si="0"/>
        <v>4</v>
      </c>
      <c r="K29" s="95"/>
      <c r="L29" s="34"/>
      <c r="M29" s="95"/>
      <c r="N29" s="95"/>
      <c r="O29" s="95"/>
      <c r="P29" s="95">
        <v>0</v>
      </c>
      <c r="Q29" s="34">
        <f t="shared" si="2"/>
        <v>4</v>
      </c>
      <c r="R29" s="95">
        <f t="shared" ref="R29:R60" si="4">120*F29+60*G29+20*H29+10*I29+K29*10+L29*10+M29*50+N29*20+O29*10</f>
        <v>270</v>
      </c>
      <c r="S29" s="34"/>
      <c r="T29" s="95"/>
      <c r="U29" s="95"/>
      <c r="V29" s="34">
        <f t="shared" si="1"/>
        <v>270</v>
      </c>
      <c r="W29" s="29" t="s">
        <v>268</v>
      </c>
    </row>
    <row r="30" s="89" customFormat="1" ht="25.5" spans="1:23">
      <c r="A30" s="95">
        <v>24</v>
      </c>
      <c r="B30" s="95" t="s">
        <v>52</v>
      </c>
      <c r="C30" s="95" t="s">
        <v>270</v>
      </c>
      <c r="D30" s="96" t="s">
        <v>255</v>
      </c>
      <c r="E30" s="95"/>
      <c r="F30" s="95">
        <v>1</v>
      </c>
      <c r="G30" s="95"/>
      <c r="H30" s="95"/>
      <c r="I30" s="95"/>
      <c r="J30" s="95">
        <f t="shared" si="0"/>
        <v>1</v>
      </c>
      <c r="K30" s="95"/>
      <c r="L30" s="34"/>
      <c r="M30" s="95"/>
      <c r="N30" s="95"/>
      <c r="O30" s="95"/>
      <c r="P30" s="95">
        <v>0</v>
      </c>
      <c r="Q30" s="34">
        <f t="shared" si="2"/>
        <v>1</v>
      </c>
      <c r="R30" s="95">
        <f t="shared" si="4"/>
        <v>120</v>
      </c>
      <c r="S30" s="34"/>
      <c r="T30" s="95"/>
      <c r="U30" s="95"/>
      <c r="V30" s="34">
        <f t="shared" si="1"/>
        <v>120</v>
      </c>
      <c r="W30" s="29" t="s">
        <v>268</v>
      </c>
    </row>
    <row r="31" s="89" customFormat="1" ht="25.5" spans="1:23">
      <c r="A31" s="95">
        <v>25</v>
      </c>
      <c r="B31" s="95" t="s">
        <v>52</v>
      </c>
      <c r="C31" s="95" t="s">
        <v>271</v>
      </c>
      <c r="D31" s="96" t="s">
        <v>255</v>
      </c>
      <c r="E31" s="95"/>
      <c r="F31" s="95">
        <v>1</v>
      </c>
      <c r="G31" s="95"/>
      <c r="H31" s="95"/>
      <c r="I31" s="95"/>
      <c r="J31" s="95">
        <f t="shared" si="0"/>
        <v>1</v>
      </c>
      <c r="K31" s="95"/>
      <c r="L31" s="34"/>
      <c r="M31" s="95"/>
      <c r="N31" s="95"/>
      <c r="O31" s="95"/>
      <c r="P31" s="95">
        <v>0</v>
      </c>
      <c r="Q31" s="34">
        <f t="shared" si="2"/>
        <v>1</v>
      </c>
      <c r="R31" s="95">
        <f t="shared" si="4"/>
        <v>120</v>
      </c>
      <c r="S31" s="34"/>
      <c r="T31" s="95"/>
      <c r="U31" s="95"/>
      <c r="V31" s="34">
        <f t="shared" si="1"/>
        <v>120</v>
      </c>
      <c r="W31" s="29" t="s">
        <v>268</v>
      </c>
    </row>
    <row r="32" ht="14.25" spans="1:23">
      <c r="A32" s="94">
        <v>26</v>
      </c>
      <c r="B32" s="94" t="s">
        <v>52</v>
      </c>
      <c r="C32" s="94" t="s">
        <v>272</v>
      </c>
      <c r="D32" s="97" t="s">
        <v>255</v>
      </c>
      <c r="E32" s="94"/>
      <c r="F32" s="94">
        <v>1</v>
      </c>
      <c r="G32" s="94"/>
      <c r="H32" s="94"/>
      <c r="I32" s="94"/>
      <c r="J32" s="94">
        <f t="shared" si="0"/>
        <v>1</v>
      </c>
      <c r="K32" s="94"/>
      <c r="L32" s="14"/>
      <c r="M32" s="94"/>
      <c r="N32" s="94"/>
      <c r="O32" s="94"/>
      <c r="P32" s="94">
        <v>0</v>
      </c>
      <c r="Q32" s="14">
        <f t="shared" si="2"/>
        <v>1</v>
      </c>
      <c r="R32" s="94">
        <f t="shared" si="4"/>
        <v>120</v>
      </c>
      <c r="S32" s="14"/>
      <c r="T32" s="94"/>
      <c r="U32" s="94"/>
      <c r="V32" s="14">
        <f t="shared" si="1"/>
        <v>120</v>
      </c>
      <c r="W32" s="11"/>
    </row>
    <row r="33" s="89" customFormat="1" ht="25.5" spans="1:23">
      <c r="A33" s="95">
        <v>27</v>
      </c>
      <c r="B33" s="95" t="s">
        <v>52</v>
      </c>
      <c r="C33" s="95" t="s">
        <v>121</v>
      </c>
      <c r="D33" s="96" t="s">
        <v>255</v>
      </c>
      <c r="E33" s="95"/>
      <c r="F33" s="95">
        <v>3</v>
      </c>
      <c r="G33" s="95">
        <v>1</v>
      </c>
      <c r="H33" s="95"/>
      <c r="I33" s="95"/>
      <c r="J33" s="95">
        <f t="shared" si="0"/>
        <v>4</v>
      </c>
      <c r="K33" s="95"/>
      <c r="L33" s="34"/>
      <c r="M33" s="95"/>
      <c r="N33" s="95"/>
      <c r="O33" s="95"/>
      <c r="P33" s="95">
        <v>0</v>
      </c>
      <c r="Q33" s="34">
        <f t="shared" si="2"/>
        <v>4</v>
      </c>
      <c r="R33" s="95">
        <f t="shared" si="4"/>
        <v>420</v>
      </c>
      <c r="S33" s="34"/>
      <c r="T33" s="95"/>
      <c r="U33" s="95"/>
      <c r="V33" s="34">
        <f t="shared" si="1"/>
        <v>420</v>
      </c>
      <c r="W33" s="29" t="s">
        <v>268</v>
      </c>
    </row>
    <row r="34" ht="14.25" spans="1:23">
      <c r="A34" s="94">
        <v>28</v>
      </c>
      <c r="B34" s="12" t="s">
        <v>52</v>
      </c>
      <c r="C34" s="12" t="s">
        <v>123</v>
      </c>
      <c r="D34" s="12" t="s">
        <v>255</v>
      </c>
      <c r="E34" s="12"/>
      <c r="F34" s="12">
        <v>1</v>
      </c>
      <c r="G34" s="12">
        <v>1</v>
      </c>
      <c r="H34" s="12"/>
      <c r="I34" s="12"/>
      <c r="J34" s="94">
        <f t="shared" si="0"/>
        <v>2</v>
      </c>
      <c r="K34" s="12"/>
      <c r="L34" s="13"/>
      <c r="M34" s="12"/>
      <c r="N34" s="12"/>
      <c r="O34" s="12"/>
      <c r="P34" s="12">
        <v>0</v>
      </c>
      <c r="Q34" s="14">
        <f t="shared" si="2"/>
        <v>2</v>
      </c>
      <c r="R34" s="94">
        <f t="shared" si="4"/>
        <v>180</v>
      </c>
      <c r="S34" s="13"/>
      <c r="T34" s="12"/>
      <c r="U34" s="12"/>
      <c r="V34" s="14">
        <f t="shared" si="1"/>
        <v>180</v>
      </c>
      <c r="W34" s="11"/>
    </row>
    <row r="35" ht="14.25" spans="1:23">
      <c r="A35" s="94">
        <v>29</v>
      </c>
      <c r="B35" s="94" t="s">
        <v>273</v>
      </c>
      <c r="C35" s="94" t="s">
        <v>274</v>
      </c>
      <c r="D35" s="94" t="s">
        <v>255</v>
      </c>
      <c r="E35" s="94"/>
      <c r="F35" s="94">
        <v>2</v>
      </c>
      <c r="G35" s="94"/>
      <c r="H35" s="94"/>
      <c r="I35" s="94"/>
      <c r="J35" s="94">
        <f t="shared" si="0"/>
        <v>2</v>
      </c>
      <c r="K35" s="94"/>
      <c r="L35" s="14"/>
      <c r="M35" s="94"/>
      <c r="N35" s="94"/>
      <c r="O35" s="94"/>
      <c r="P35" s="94">
        <v>0</v>
      </c>
      <c r="Q35" s="14">
        <f t="shared" si="2"/>
        <v>2</v>
      </c>
      <c r="R35" s="94">
        <v>120</v>
      </c>
      <c r="S35" s="14"/>
      <c r="T35" s="94"/>
      <c r="U35" s="94"/>
      <c r="V35" s="14">
        <f t="shared" si="1"/>
        <v>120</v>
      </c>
      <c r="W35" s="11" t="s">
        <v>275</v>
      </c>
    </row>
    <row r="36" ht="14.25" spans="1:23">
      <c r="A36" s="94">
        <v>30</v>
      </c>
      <c r="B36" s="94" t="s">
        <v>273</v>
      </c>
      <c r="C36" s="94" t="s">
        <v>126</v>
      </c>
      <c r="D36" s="94" t="s">
        <v>255</v>
      </c>
      <c r="E36" s="94"/>
      <c r="F36" s="94">
        <v>1</v>
      </c>
      <c r="G36" s="94"/>
      <c r="H36" s="94"/>
      <c r="I36" s="94"/>
      <c r="J36" s="94">
        <f t="shared" si="0"/>
        <v>1</v>
      </c>
      <c r="K36" s="94"/>
      <c r="L36" s="14"/>
      <c r="M36" s="94">
        <v>1</v>
      </c>
      <c r="N36" s="94">
        <v>2</v>
      </c>
      <c r="O36" s="94"/>
      <c r="P36" s="94">
        <v>3</v>
      </c>
      <c r="Q36" s="14">
        <f t="shared" si="2"/>
        <v>4</v>
      </c>
      <c r="R36" s="94">
        <f t="shared" si="4"/>
        <v>210</v>
      </c>
      <c r="S36" s="14"/>
      <c r="T36" s="94"/>
      <c r="U36" s="94"/>
      <c r="V36" s="14">
        <f t="shared" si="1"/>
        <v>210</v>
      </c>
      <c r="W36" s="11"/>
    </row>
    <row r="37" s="89" customFormat="1" ht="25.5" spans="1:23">
      <c r="A37" s="95">
        <v>31</v>
      </c>
      <c r="B37" s="95" t="s">
        <v>273</v>
      </c>
      <c r="C37" s="95" t="s">
        <v>276</v>
      </c>
      <c r="D37" s="96" t="s">
        <v>255</v>
      </c>
      <c r="E37" s="95"/>
      <c r="F37" s="95">
        <v>1</v>
      </c>
      <c r="G37" s="95"/>
      <c r="H37" s="95">
        <v>1</v>
      </c>
      <c r="I37" s="95"/>
      <c r="J37" s="95">
        <f t="shared" si="0"/>
        <v>2</v>
      </c>
      <c r="K37" s="95"/>
      <c r="L37" s="34"/>
      <c r="M37" s="95"/>
      <c r="N37" s="95"/>
      <c r="O37" s="95"/>
      <c r="P37" s="95">
        <v>0</v>
      </c>
      <c r="Q37" s="34">
        <f t="shared" si="2"/>
        <v>2</v>
      </c>
      <c r="R37" s="95">
        <f t="shared" si="4"/>
        <v>140</v>
      </c>
      <c r="S37" s="34"/>
      <c r="T37" s="95"/>
      <c r="U37" s="95"/>
      <c r="V37" s="34">
        <f t="shared" si="1"/>
        <v>140</v>
      </c>
      <c r="W37" s="29" t="s">
        <v>268</v>
      </c>
    </row>
    <row r="38" ht="14.25" spans="1:23">
      <c r="A38" s="94">
        <v>32</v>
      </c>
      <c r="B38" s="12" t="s">
        <v>273</v>
      </c>
      <c r="C38" s="12" t="s">
        <v>277</v>
      </c>
      <c r="D38" s="12" t="s">
        <v>255</v>
      </c>
      <c r="E38" s="12"/>
      <c r="F38" s="12"/>
      <c r="G38" s="12"/>
      <c r="H38" s="12"/>
      <c r="I38" s="12">
        <v>1</v>
      </c>
      <c r="J38" s="94">
        <f t="shared" si="0"/>
        <v>1</v>
      </c>
      <c r="K38" s="12">
        <v>3</v>
      </c>
      <c r="L38" s="13">
        <v>2</v>
      </c>
      <c r="M38" s="12"/>
      <c r="N38" s="12"/>
      <c r="O38" s="12"/>
      <c r="P38" s="12">
        <v>0</v>
      </c>
      <c r="Q38" s="14">
        <f t="shared" si="2"/>
        <v>6</v>
      </c>
      <c r="R38" s="94">
        <f t="shared" si="4"/>
        <v>60</v>
      </c>
      <c r="S38" s="13"/>
      <c r="T38" s="12"/>
      <c r="U38" s="12"/>
      <c r="V38" s="14">
        <f t="shared" si="1"/>
        <v>60</v>
      </c>
      <c r="W38" s="11"/>
    </row>
    <row r="39" ht="14.25" spans="1:23">
      <c r="A39" s="94">
        <v>33</v>
      </c>
      <c r="B39" s="94" t="s">
        <v>278</v>
      </c>
      <c r="C39" s="94" t="s">
        <v>133</v>
      </c>
      <c r="D39" s="94" t="s">
        <v>255</v>
      </c>
      <c r="E39" s="94"/>
      <c r="F39" s="94"/>
      <c r="G39" s="94">
        <v>1</v>
      </c>
      <c r="H39" s="94"/>
      <c r="I39" s="94"/>
      <c r="J39" s="94">
        <f t="shared" si="0"/>
        <v>1</v>
      </c>
      <c r="K39" s="94">
        <v>1</v>
      </c>
      <c r="L39" s="14"/>
      <c r="M39" s="94"/>
      <c r="N39" s="94"/>
      <c r="O39" s="94"/>
      <c r="P39" s="94">
        <v>0</v>
      </c>
      <c r="Q39" s="14">
        <f t="shared" si="2"/>
        <v>2</v>
      </c>
      <c r="R39" s="94">
        <f t="shared" si="4"/>
        <v>70</v>
      </c>
      <c r="S39" s="14"/>
      <c r="T39" s="94"/>
      <c r="U39" s="94"/>
      <c r="V39" s="14">
        <f t="shared" si="1"/>
        <v>70</v>
      </c>
      <c r="W39" s="11"/>
    </row>
    <row r="40" ht="14.25" spans="1:23">
      <c r="A40" s="94">
        <v>34</v>
      </c>
      <c r="B40" s="94" t="s">
        <v>278</v>
      </c>
      <c r="C40" s="94" t="s">
        <v>139</v>
      </c>
      <c r="D40" s="94" t="s">
        <v>255</v>
      </c>
      <c r="E40" s="94"/>
      <c r="F40" s="94"/>
      <c r="G40" s="94">
        <v>1</v>
      </c>
      <c r="H40" s="94"/>
      <c r="I40" s="94"/>
      <c r="J40" s="94">
        <f t="shared" si="0"/>
        <v>1</v>
      </c>
      <c r="K40" s="94"/>
      <c r="L40" s="14"/>
      <c r="M40" s="94"/>
      <c r="N40" s="94"/>
      <c r="O40" s="94"/>
      <c r="P40" s="94">
        <v>0</v>
      </c>
      <c r="Q40" s="14">
        <f t="shared" si="2"/>
        <v>1</v>
      </c>
      <c r="R40" s="94">
        <f t="shared" si="4"/>
        <v>60</v>
      </c>
      <c r="S40" s="14"/>
      <c r="T40" s="94"/>
      <c r="U40" s="94"/>
      <c r="V40" s="14">
        <f t="shared" si="1"/>
        <v>60</v>
      </c>
      <c r="W40" s="11"/>
    </row>
    <row r="41" ht="14.25" spans="1:23">
      <c r="A41" s="94">
        <v>35</v>
      </c>
      <c r="B41" s="12" t="s">
        <v>278</v>
      </c>
      <c r="C41" s="12" t="s">
        <v>130</v>
      </c>
      <c r="D41" s="12" t="s">
        <v>255</v>
      </c>
      <c r="E41" s="12"/>
      <c r="F41" s="12"/>
      <c r="G41" s="12"/>
      <c r="H41" s="12"/>
      <c r="I41" s="12"/>
      <c r="J41" s="94">
        <f t="shared" si="0"/>
        <v>0</v>
      </c>
      <c r="K41" s="12">
        <v>2</v>
      </c>
      <c r="L41" s="13"/>
      <c r="M41" s="12"/>
      <c r="N41" s="12"/>
      <c r="O41" s="12"/>
      <c r="P41" s="12">
        <v>0</v>
      </c>
      <c r="Q41" s="14">
        <f t="shared" si="2"/>
        <v>2</v>
      </c>
      <c r="R41" s="94">
        <f t="shared" si="4"/>
        <v>20</v>
      </c>
      <c r="S41" s="13"/>
      <c r="T41" s="12"/>
      <c r="U41" s="12"/>
      <c r="V41" s="14">
        <f t="shared" si="1"/>
        <v>20</v>
      </c>
      <c r="W41" s="11"/>
    </row>
    <row r="42" ht="14.25" spans="1:23">
      <c r="A42" s="94">
        <v>36</v>
      </c>
      <c r="B42" s="12" t="s">
        <v>278</v>
      </c>
      <c r="C42" s="12" t="s">
        <v>279</v>
      </c>
      <c r="D42" s="12" t="s">
        <v>255</v>
      </c>
      <c r="E42" s="12"/>
      <c r="F42" s="12">
        <v>2</v>
      </c>
      <c r="G42" s="12"/>
      <c r="H42" s="12"/>
      <c r="I42" s="12"/>
      <c r="J42" s="94">
        <f t="shared" si="0"/>
        <v>2</v>
      </c>
      <c r="K42" s="12"/>
      <c r="L42" s="13"/>
      <c r="M42" s="12"/>
      <c r="N42" s="12"/>
      <c r="O42" s="12"/>
      <c r="P42" s="12">
        <v>0</v>
      </c>
      <c r="Q42" s="14">
        <f t="shared" si="2"/>
        <v>2</v>
      </c>
      <c r="R42" s="94">
        <f t="shared" si="4"/>
        <v>240</v>
      </c>
      <c r="S42" s="13"/>
      <c r="T42" s="12"/>
      <c r="U42" s="12"/>
      <c r="V42" s="14">
        <f t="shared" si="1"/>
        <v>240</v>
      </c>
      <c r="W42" s="11"/>
    </row>
    <row r="43" ht="14.25" spans="1:23">
      <c r="A43" s="94">
        <v>37</v>
      </c>
      <c r="B43" s="94" t="s">
        <v>280</v>
      </c>
      <c r="C43" s="94" t="s">
        <v>281</v>
      </c>
      <c r="D43" s="94" t="s">
        <v>255</v>
      </c>
      <c r="E43" s="94"/>
      <c r="F43" s="94"/>
      <c r="G43" s="94"/>
      <c r="H43" s="94">
        <v>1</v>
      </c>
      <c r="I43" s="94"/>
      <c r="J43" s="94">
        <f t="shared" si="0"/>
        <v>1</v>
      </c>
      <c r="K43" s="94"/>
      <c r="L43" s="14">
        <v>1</v>
      </c>
      <c r="M43" s="94"/>
      <c r="N43" s="94"/>
      <c r="O43" s="94"/>
      <c r="P43" s="94">
        <v>0</v>
      </c>
      <c r="Q43" s="14">
        <f t="shared" si="2"/>
        <v>2</v>
      </c>
      <c r="R43" s="94">
        <f t="shared" si="4"/>
        <v>30</v>
      </c>
      <c r="S43" s="14"/>
      <c r="T43" s="94"/>
      <c r="U43" s="94"/>
      <c r="V43" s="14">
        <f t="shared" si="1"/>
        <v>30</v>
      </c>
      <c r="W43" s="11"/>
    </row>
    <row r="44" ht="14.25" spans="1:23">
      <c r="A44" s="94">
        <v>38</v>
      </c>
      <c r="B44" s="94" t="s">
        <v>280</v>
      </c>
      <c r="C44" s="94" t="s">
        <v>282</v>
      </c>
      <c r="D44" s="94" t="s">
        <v>255</v>
      </c>
      <c r="E44" s="94"/>
      <c r="F44" s="94"/>
      <c r="G44" s="94"/>
      <c r="H44" s="94"/>
      <c r="I44" s="94"/>
      <c r="J44" s="94">
        <f t="shared" si="0"/>
        <v>0</v>
      </c>
      <c r="K44" s="94"/>
      <c r="L44" s="14"/>
      <c r="M44" s="94"/>
      <c r="N44" s="94"/>
      <c r="O44" s="94"/>
      <c r="P44" s="94">
        <v>0</v>
      </c>
      <c r="Q44" s="14">
        <f t="shared" si="2"/>
        <v>0</v>
      </c>
      <c r="R44" s="94">
        <f t="shared" si="4"/>
        <v>0</v>
      </c>
      <c r="S44" s="14">
        <v>1</v>
      </c>
      <c r="T44" s="94">
        <v>69</v>
      </c>
      <c r="U44" s="94"/>
      <c r="V44" s="14">
        <f t="shared" si="1"/>
        <v>69</v>
      </c>
      <c r="W44" s="11"/>
    </row>
    <row r="45" ht="14.25" spans="1:23">
      <c r="A45" s="94">
        <v>39</v>
      </c>
      <c r="B45" s="94" t="s">
        <v>283</v>
      </c>
      <c r="C45" s="94" t="s">
        <v>284</v>
      </c>
      <c r="D45" s="94" t="s">
        <v>255</v>
      </c>
      <c r="E45" s="94"/>
      <c r="F45" s="94"/>
      <c r="G45" s="94">
        <v>1</v>
      </c>
      <c r="H45" s="94"/>
      <c r="I45" s="94"/>
      <c r="J45" s="94">
        <f t="shared" si="0"/>
        <v>1</v>
      </c>
      <c r="K45" s="94"/>
      <c r="L45" s="14"/>
      <c r="M45" s="94"/>
      <c r="N45" s="94"/>
      <c r="O45" s="94"/>
      <c r="P45" s="94">
        <v>0</v>
      </c>
      <c r="Q45" s="14">
        <f t="shared" si="2"/>
        <v>1</v>
      </c>
      <c r="R45" s="94">
        <f t="shared" si="4"/>
        <v>60</v>
      </c>
      <c r="S45" s="14"/>
      <c r="T45" s="94"/>
      <c r="U45" s="94"/>
      <c r="V45" s="14">
        <f t="shared" si="1"/>
        <v>60</v>
      </c>
      <c r="W45" s="11"/>
    </row>
    <row r="46" customFormat="1" ht="14.25" spans="1:23">
      <c r="A46" s="94">
        <v>40</v>
      </c>
      <c r="B46" s="94" t="s">
        <v>283</v>
      </c>
      <c r="C46" s="94" t="s">
        <v>156</v>
      </c>
      <c r="D46" s="94" t="s">
        <v>255</v>
      </c>
      <c r="E46" s="94"/>
      <c r="F46" s="94">
        <v>1</v>
      </c>
      <c r="G46" s="94"/>
      <c r="H46" s="94"/>
      <c r="I46" s="94"/>
      <c r="J46" s="94">
        <f t="shared" si="0"/>
        <v>1</v>
      </c>
      <c r="K46" s="94"/>
      <c r="L46" s="14"/>
      <c r="M46" s="94"/>
      <c r="N46" s="94"/>
      <c r="O46" s="94"/>
      <c r="P46" s="94"/>
      <c r="Q46" s="14">
        <f t="shared" si="2"/>
        <v>1</v>
      </c>
      <c r="R46" s="94">
        <f t="shared" si="4"/>
        <v>120</v>
      </c>
      <c r="S46" s="14"/>
      <c r="T46" s="94"/>
      <c r="U46" s="94"/>
      <c r="V46" s="14">
        <f t="shared" si="1"/>
        <v>120</v>
      </c>
      <c r="W46" s="11"/>
    </row>
    <row r="47" s="89" customFormat="1" ht="31" customHeight="1" spans="1:23">
      <c r="A47" s="94">
        <v>41</v>
      </c>
      <c r="B47" s="95" t="s">
        <v>283</v>
      </c>
      <c r="C47" s="95" t="s">
        <v>162</v>
      </c>
      <c r="D47" s="96" t="s">
        <v>255</v>
      </c>
      <c r="E47" s="95"/>
      <c r="F47" s="95"/>
      <c r="G47" s="95">
        <v>4</v>
      </c>
      <c r="H47" s="95">
        <v>1</v>
      </c>
      <c r="I47" s="95"/>
      <c r="J47" s="95">
        <f t="shared" ref="J47:J80" si="5">F47+G47+H47+I47</f>
        <v>5</v>
      </c>
      <c r="K47" s="95">
        <v>3</v>
      </c>
      <c r="L47" s="34"/>
      <c r="M47" s="95"/>
      <c r="N47" s="95"/>
      <c r="O47" s="95"/>
      <c r="P47" s="95">
        <v>0</v>
      </c>
      <c r="Q47" s="34">
        <f t="shared" ref="Q47:Q80" si="6">J47+K47+L47+P47</f>
        <v>8</v>
      </c>
      <c r="R47" s="95">
        <f t="shared" si="4"/>
        <v>290</v>
      </c>
      <c r="S47" s="34"/>
      <c r="T47" s="95"/>
      <c r="U47" s="95"/>
      <c r="V47" s="34">
        <f t="shared" ref="V47:V80" si="7">R47+T47+U47</f>
        <v>290</v>
      </c>
      <c r="W47" s="29" t="s">
        <v>258</v>
      </c>
    </row>
    <row r="48" ht="14.25" spans="1:23">
      <c r="A48" s="94">
        <v>42</v>
      </c>
      <c r="B48" s="94" t="s">
        <v>285</v>
      </c>
      <c r="C48" s="94" t="s">
        <v>178</v>
      </c>
      <c r="D48" s="94" t="s">
        <v>255</v>
      </c>
      <c r="E48" s="94"/>
      <c r="F48" s="94"/>
      <c r="G48" s="94">
        <v>4</v>
      </c>
      <c r="H48" s="94"/>
      <c r="I48" s="94"/>
      <c r="J48" s="94">
        <f t="shared" si="5"/>
        <v>4</v>
      </c>
      <c r="K48" s="94"/>
      <c r="L48" s="14"/>
      <c r="M48" s="94"/>
      <c r="N48" s="94"/>
      <c r="O48" s="94"/>
      <c r="P48" s="94">
        <v>0</v>
      </c>
      <c r="Q48" s="14">
        <f t="shared" si="6"/>
        <v>4</v>
      </c>
      <c r="R48" s="94">
        <f t="shared" si="4"/>
        <v>240</v>
      </c>
      <c r="S48" s="14"/>
      <c r="T48" s="94"/>
      <c r="U48" s="94"/>
      <c r="V48" s="14">
        <f t="shared" si="7"/>
        <v>240</v>
      </c>
      <c r="W48" s="11"/>
    </row>
    <row r="49" ht="14.25" spans="1:23">
      <c r="A49" s="94">
        <v>43</v>
      </c>
      <c r="B49" s="12" t="s">
        <v>285</v>
      </c>
      <c r="C49" s="12" t="s">
        <v>286</v>
      </c>
      <c r="D49" s="12" t="s">
        <v>255</v>
      </c>
      <c r="E49" s="12"/>
      <c r="F49" s="12"/>
      <c r="G49" s="12">
        <v>1</v>
      </c>
      <c r="H49" s="12">
        <v>1</v>
      </c>
      <c r="I49" s="12"/>
      <c r="J49" s="94">
        <f t="shared" si="5"/>
        <v>2</v>
      </c>
      <c r="K49" s="12"/>
      <c r="L49" s="13"/>
      <c r="M49" s="12"/>
      <c r="N49" s="12"/>
      <c r="O49" s="12"/>
      <c r="P49" s="12">
        <v>0</v>
      </c>
      <c r="Q49" s="14">
        <f t="shared" si="6"/>
        <v>2</v>
      </c>
      <c r="R49" s="94">
        <f t="shared" si="4"/>
        <v>80</v>
      </c>
      <c r="S49" s="13"/>
      <c r="T49" s="12"/>
      <c r="U49" s="12"/>
      <c r="V49" s="14">
        <f t="shared" si="7"/>
        <v>80</v>
      </c>
      <c r="W49" s="11"/>
    </row>
    <row r="50" ht="14.25" spans="1:23">
      <c r="A50" s="94">
        <v>44</v>
      </c>
      <c r="B50" s="94" t="s">
        <v>287</v>
      </c>
      <c r="C50" s="94" t="s">
        <v>288</v>
      </c>
      <c r="D50" s="94" t="s">
        <v>255</v>
      </c>
      <c r="E50" s="94"/>
      <c r="F50" s="94"/>
      <c r="G50" s="94">
        <v>1</v>
      </c>
      <c r="H50" s="94"/>
      <c r="I50" s="94"/>
      <c r="J50" s="94">
        <f t="shared" si="5"/>
        <v>1</v>
      </c>
      <c r="K50" s="94"/>
      <c r="L50" s="14"/>
      <c r="M50" s="94"/>
      <c r="N50" s="94"/>
      <c r="O50" s="94"/>
      <c r="P50" s="94">
        <v>0</v>
      </c>
      <c r="Q50" s="14">
        <f t="shared" si="6"/>
        <v>1</v>
      </c>
      <c r="R50" s="94">
        <f t="shared" si="4"/>
        <v>60</v>
      </c>
      <c r="S50" s="14"/>
      <c r="T50" s="94"/>
      <c r="U50" s="94"/>
      <c r="V50" s="14">
        <f t="shared" si="7"/>
        <v>60</v>
      </c>
      <c r="W50" s="11"/>
    </row>
    <row r="51" ht="14.25" spans="1:23">
      <c r="A51" s="94">
        <v>45</v>
      </c>
      <c r="B51" s="94" t="s">
        <v>287</v>
      </c>
      <c r="C51" s="94" t="s">
        <v>188</v>
      </c>
      <c r="D51" s="94" t="s">
        <v>255</v>
      </c>
      <c r="E51" s="94"/>
      <c r="F51" s="94"/>
      <c r="G51" s="94"/>
      <c r="H51" s="94">
        <v>1</v>
      </c>
      <c r="I51" s="94"/>
      <c r="J51" s="94">
        <f t="shared" si="5"/>
        <v>1</v>
      </c>
      <c r="K51" s="94"/>
      <c r="L51" s="14"/>
      <c r="M51" s="94"/>
      <c r="N51" s="94"/>
      <c r="O51" s="94"/>
      <c r="P51" s="94">
        <v>0</v>
      </c>
      <c r="Q51" s="14">
        <f t="shared" si="6"/>
        <v>1</v>
      </c>
      <c r="R51" s="94">
        <f t="shared" si="4"/>
        <v>20</v>
      </c>
      <c r="S51" s="14"/>
      <c r="T51" s="94"/>
      <c r="U51" s="94"/>
      <c r="V51" s="14">
        <f t="shared" si="7"/>
        <v>20</v>
      </c>
      <c r="W51" s="11"/>
    </row>
    <row r="52" ht="14.25" spans="1:23">
      <c r="A52" s="94">
        <v>46</v>
      </c>
      <c r="B52" s="12" t="s">
        <v>287</v>
      </c>
      <c r="C52" s="12" t="s">
        <v>289</v>
      </c>
      <c r="D52" s="12" t="s">
        <v>255</v>
      </c>
      <c r="E52" s="12"/>
      <c r="F52" s="12"/>
      <c r="G52" s="12"/>
      <c r="H52" s="12"/>
      <c r="I52" s="12"/>
      <c r="J52" s="94">
        <f t="shared" si="5"/>
        <v>0</v>
      </c>
      <c r="K52" s="12"/>
      <c r="L52" s="13"/>
      <c r="M52" s="12"/>
      <c r="N52" s="12">
        <v>1</v>
      </c>
      <c r="O52" s="12"/>
      <c r="P52" s="12">
        <v>1</v>
      </c>
      <c r="Q52" s="14">
        <f t="shared" si="6"/>
        <v>1</v>
      </c>
      <c r="R52" s="94">
        <f t="shared" si="4"/>
        <v>20</v>
      </c>
      <c r="S52" s="13"/>
      <c r="T52" s="12"/>
      <c r="U52" s="12"/>
      <c r="V52" s="14">
        <f t="shared" si="7"/>
        <v>20</v>
      </c>
      <c r="W52" s="11"/>
    </row>
    <row r="53" ht="14.25" spans="1:23">
      <c r="A53" s="94">
        <v>47</v>
      </c>
      <c r="B53" s="12" t="s">
        <v>287</v>
      </c>
      <c r="C53" s="12" t="s">
        <v>183</v>
      </c>
      <c r="D53" s="12" t="s">
        <v>255</v>
      </c>
      <c r="E53" s="12"/>
      <c r="F53" s="12"/>
      <c r="G53" s="12"/>
      <c r="H53" s="12">
        <v>1</v>
      </c>
      <c r="I53" s="12"/>
      <c r="J53" s="94">
        <f t="shared" si="5"/>
        <v>1</v>
      </c>
      <c r="K53" s="12">
        <v>1</v>
      </c>
      <c r="L53" s="13"/>
      <c r="M53" s="12"/>
      <c r="N53" s="12"/>
      <c r="O53" s="12"/>
      <c r="P53" s="12">
        <v>0</v>
      </c>
      <c r="Q53" s="14">
        <f t="shared" si="6"/>
        <v>2</v>
      </c>
      <c r="R53" s="94">
        <f t="shared" si="4"/>
        <v>30</v>
      </c>
      <c r="S53" s="13"/>
      <c r="T53" s="12"/>
      <c r="U53" s="12"/>
      <c r="V53" s="14">
        <f t="shared" si="7"/>
        <v>30</v>
      </c>
      <c r="W53" s="11"/>
    </row>
    <row r="54" ht="14.25" spans="1:23">
      <c r="A54" s="94">
        <v>48</v>
      </c>
      <c r="B54" s="94" t="s">
        <v>290</v>
      </c>
      <c r="C54" s="94" t="s">
        <v>291</v>
      </c>
      <c r="D54" s="94" t="s">
        <v>255</v>
      </c>
      <c r="E54" s="94"/>
      <c r="F54" s="94"/>
      <c r="G54" s="94">
        <v>1</v>
      </c>
      <c r="H54" s="94">
        <v>1</v>
      </c>
      <c r="I54" s="94"/>
      <c r="J54" s="94">
        <f t="shared" si="5"/>
        <v>2</v>
      </c>
      <c r="K54" s="94">
        <v>1</v>
      </c>
      <c r="L54" s="14"/>
      <c r="M54" s="94"/>
      <c r="N54" s="94"/>
      <c r="O54" s="94"/>
      <c r="P54" s="94">
        <v>0</v>
      </c>
      <c r="Q54" s="14">
        <f t="shared" si="6"/>
        <v>3</v>
      </c>
      <c r="R54" s="94">
        <f t="shared" si="4"/>
        <v>90</v>
      </c>
      <c r="S54" s="14"/>
      <c r="T54" s="94"/>
      <c r="U54" s="94"/>
      <c r="V54" s="14">
        <f t="shared" si="7"/>
        <v>90</v>
      </c>
      <c r="W54" s="11"/>
    </row>
    <row r="55" ht="14.25" spans="1:23">
      <c r="A55" s="94">
        <v>49</v>
      </c>
      <c r="B55" s="94" t="s">
        <v>290</v>
      </c>
      <c r="C55" s="94" t="s">
        <v>194</v>
      </c>
      <c r="D55" s="94" t="s">
        <v>255</v>
      </c>
      <c r="E55" s="94"/>
      <c r="F55" s="94"/>
      <c r="G55" s="94">
        <v>1</v>
      </c>
      <c r="H55" s="94"/>
      <c r="I55" s="94"/>
      <c r="J55" s="94">
        <f t="shared" si="5"/>
        <v>1</v>
      </c>
      <c r="K55" s="94"/>
      <c r="L55" s="14"/>
      <c r="M55" s="94"/>
      <c r="N55" s="94"/>
      <c r="O55" s="94"/>
      <c r="P55" s="94">
        <v>0</v>
      </c>
      <c r="Q55" s="14">
        <f t="shared" si="6"/>
        <v>1</v>
      </c>
      <c r="R55" s="94">
        <v>60</v>
      </c>
      <c r="S55" s="14"/>
      <c r="T55" s="94"/>
      <c r="U55" s="94"/>
      <c r="V55" s="14">
        <f t="shared" si="7"/>
        <v>60</v>
      </c>
      <c r="W55" s="11"/>
    </row>
    <row r="56" ht="14.25" spans="1:23">
      <c r="A56" s="94">
        <v>50</v>
      </c>
      <c r="B56" s="94" t="s">
        <v>290</v>
      </c>
      <c r="C56" s="98" t="s">
        <v>292</v>
      </c>
      <c r="D56" s="94" t="s">
        <v>255</v>
      </c>
      <c r="E56" s="94"/>
      <c r="F56" s="94"/>
      <c r="G56" s="94"/>
      <c r="H56" s="94">
        <v>1</v>
      </c>
      <c r="I56" s="94"/>
      <c r="J56" s="94">
        <f t="shared" si="5"/>
        <v>1</v>
      </c>
      <c r="K56" s="94"/>
      <c r="L56" s="14"/>
      <c r="M56" s="94"/>
      <c r="N56" s="94"/>
      <c r="O56" s="94"/>
      <c r="P56" s="94">
        <v>0</v>
      </c>
      <c r="Q56" s="14">
        <f t="shared" si="6"/>
        <v>1</v>
      </c>
      <c r="R56" s="94">
        <f t="shared" ref="R56:R61" si="8">120*F56+60*G56+20*H56+10*I56+K56*10+L56*10+M56*50+N56*20+O56*10</f>
        <v>20</v>
      </c>
      <c r="S56" s="14"/>
      <c r="T56" s="94"/>
      <c r="U56" s="94"/>
      <c r="V56" s="14">
        <f t="shared" si="7"/>
        <v>20</v>
      </c>
      <c r="W56" s="11"/>
    </row>
    <row r="57" ht="14.25" spans="1:23">
      <c r="A57" s="94">
        <v>51</v>
      </c>
      <c r="B57" s="94" t="s">
        <v>290</v>
      </c>
      <c r="C57" s="94" t="s">
        <v>196</v>
      </c>
      <c r="D57" s="94" t="s">
        <v>255</v>
      </c>
      <c r="E57" s="94"/>
      <c r="F57" s="94"/>
      <c r="G57" s="94">
        <v>1</v>
      </c>
      <c r="H57" s="94"/>
      <c r="I57" s="94"/>
      <c r="J57" s="94">
        <f t="shared" si="5"/>
        <v>1</v>
      </c>
      <c r="K57" s="94">
        <v>1</v>
      </c>
      <c r="L57" s="14"/>
      <c r="M57" s="94"/>
      <c r="N57" s="94"/>
      <c r="O57" s="94"/>
      <c r="P57" s="94">
        <v>0</v>
      </c>
      <c r="Q57" s="14">
        <f t="shared" si="6"/>
        <v>2</v>
      </c>
      <c r="R57" s="94">
        <f t="shared" si="8"/>
        <v>70</v>
      </c>
      <c r="S57" s="14"/>
      <c r="T57" s="94"/>
      <c r="U57" s="94"/>
      <c r="V57" s="14">
        <f t="shared" si="7"/>
        <v>70</v>
      </c>
      <c r="W57" s="11"/>
    </row>
    <row r="58" ht="14.25" spans="1:23">
      <c r="A58" s="94">
        <v>52</v>
      </c>
      <c r="B58" s="94" t="s">
        <v>290</v>
      </c>
      <c r="C58" s="94" t="s">
        <v>199</v>
      </c>
      <c r="D58" s="94" t="s">
        <v>255</v>
      </c>
      <c r="E58" s="94"/>
      <c r="F58" s="94"/>
      <c r="G58" s="94">
        <v>2</v>
      </c>
      <c r="H58" s="94"/>
      <c r="I58" s="94"/>
      <c r="J58" s="94">
        <f t="shared" si="5"/>
        <v>2</v>
      </c>
      <c r="K58" s="94"/>
      <c r="L58" s="14"/>
      <c r="M58" s="94"/>
      <c r="N58" s="94"/>
      <c r="O58" s="94"/>
      <c r="P58" s="94">
        <v>0</v>
      </c>
      <c r="Q58" s="14">
        <f t="shared" si="6"/>
        <v>2</v>
      </c>
      <c r="R58" s="94">
        <f t="shared" si="8"/>
        <v>120</v>
      </c>
      <c r="S58" s="14"/>
      <c r="T58" s="94"/>
      <c r="U58" s="94"/>
      <c r="V58" s="14">
        <f t="shared" si="7"/>
        <v>120</v>
      </c>
      <c r="W58" s="11"/>
    </row>
    <row r="59" ht="14.25" spans="1:23">
      <c r="A59" s="94">
        <v>53</v>
      </c>
      <c r="B59" s="94" t="s">
        <v>290</v>
      </c>
      <c r="C59" s="94" t="s">
        <v>293</v>
      </c>
      <c r="D59" s="94" t="s">
        <v>255</v>
      </c>
      <c r="E59" s="94"/>
      <c r="F59" s="94">
        <v>0</v>
      </c>
      <c r="G59" s="94"/>
      <c r="H59" s="94"/>
      <c r="I59" s="94"/>
      <c r="J59" s="94">
        <v>0</v>
      </c>
      <c r="K59" s="94"/>
      <c r="L59" s="14"/>
      <c r="M59" s="94">
        <v>1</v>
      </c>
      <c r="N59" s="94"/>
      <c r="O59" s="94"/>
      <c r="P59" s="94">
        <v>0</v>
      </c>
      <c r="Q59" s="14">
        <f t="shared" si="6"/>
        <v>0</v>
      </c>
      <c r="R59" s="94">
        <f t="shared" si="8"/>
        <v>50</v>
      </c>
      <c r="S59" s="14"/>
      <c r="T59" s="94"/>
      <c r="U59" s="94"/>
      <c r="V59" s="14">
        <f t="shared" si="7"/>
        <v>50</v>
      </c>
      <c r="W59" s="11"/>
    </row>
    <row r="60" s="89" customFormat="1" ht="25.5" spans="1:23">
      <c r="A60" s="94">
        <v>54</v>
      </c>
      <c r="B60" s="95" t="s">
        <v>290</v>
      </c>
      <c r="C60" s="95" t="s">
        <v>294</v>
      </c>
      <c r="D60" s="96" t="s">
        <v>255</v>
      </c>
      <c r="E60" s="95"/>
      <c r="F60" s="95"/>
      <c r="G60" s="95"/>
      <c r="H60" s="95">
        <v>1</v>
      </c>
      <c r="I60" s="95"/>
      <c r="J60" s="95">
        <f t="shared" si="5"/>
        <v>1</v>
      </c>
      <c r="K60" s="95">
        <v>2</v>
      </c>
      <c r="L60" s="34"/>
      <c r="M60" s="95"/>
      <c r="N60" s="95"/>
      <c r="O60" s="95"/>
      <c r="P60" s="95">
        <v>0</v>
      </c>
      <c r="Q60" s="34">
        <f t="shared" si="6"/>
        <v>3</v>
      </c>
      <c r="R60" s="95">
        <f t="shared" si="8"/>
        <v>40</v>
      </c>
      <c r="S60" s="34"/>
      <c r="T60" s="95"/>
      <c r="U60" s="95"/>
      <c r="V60" s="34">
        <f t="shared" si="7"/>
        <v>40</v>
      </c>
      <c r="W60" s="29" t="s">
        <v>268</v>
      </c>
    </row>
    <row r="61" s="89" customFormat="1" ht="25.5" spans="1:23">
      <c r="A61" s="94">
        <v>55</v>
      </c>
      <c r="B61" s="95" t="s">
        <v>290</v>
      </c>
      <c r="C61" s="95" t="s">
        <v>295</v>
      </c>
      <c r="D61" s="96" t="s">
        <v>255</v>
      </c>
      <c r="E61" s="95"/>
      <c r="F61" s="95">
        <v>1</v>
      </c>
      <c r="G61" s="95">
        <v>1</v>
      </c>
      <c r="H61" s="95"/>
      <c r="I61" s="95">
        <v>2</v>
      </c>
      <c r="J61" s="95">
        <f t="shared" si="5"/>
        <v>4</v>
      </c>
      <c r="K61" s="95"/>
      <c r="L61" s="34"/>
      <c r="M61" s="95"/>
      <c r="N61" s="95"/>
      <c r="O61" s="95">
        <v>1</v>
      </c>
      <c r="P61" s="95">
        <v>1</v>
      </c>
      <c r="Q61" s="34">
        <f t="shared" si="6"/>
        <v>5</v>
      </c>
      <c r="R61" s="95">
        <f t="shared" si="8"/>
        <v>210</v>
      </c>
      <c r="S61" s="34"/>
      <c r="T61" s="95"/>
      <c r="U61" s="95"/>
      <c r="V61" s="34">
        <f t="shared" si="7"/>
        <v>210</v>
      </c>
      <c r="W61" s="29" t="s">
        <v>268</v>
      </c>
    </row>
    <row r="62" ht="14.25" spans="1:23">
      <c r="A62" s="94">
        <v>56</v>
      </c>
      <c r="B62" s="94" t="s">
        <v>290</v>
      </c>
      <c r="C62" s="98" t="s">
        <v>296</v>
      </c>
      <c r="D62" s="21" t="s">
        <v>255</v>
      </c>
      <c r="E62" s="94"/>
      <c r="F62" s="94"/>
      <c r="G62" s="94"/>
      <c r="H62" s="94"/>
      <c r="I62" s="94"/>
      <c r="J62" s="94"/>
      <c r="K62" s="94">
        <v>0</v>
      </c>
      <c r="L62" s="14"/>
      <c r="M62" s="94"/>
      <c r="N62" s="94"/>
      <c r="O62" s="94"/>
      <c r="P62" s="94">
        <v>0</v>
      </c>
      <c r="Q62" s="14">
        <f t="shared" si="6"/>
        <v>0</v>
      </c>
      <c r="R62" s="94">
        <f t="shared" ref="R62:R80" si="9">120*F62+60*G62+20*H62+10*I62+K62*10+L62*10+M62*50+N62*20+O62*10</f>
        <v>0</v>
      </c>
      <c r="S62" s="14"/>
      <c r="T62" s="94"/>
      <c r="U62" s="94"/>
      <c r="V62" s="14">
        <f t="shared" si="7"/>
        <v>0</v>
      </c>
      <c r="W62" s="11"/>
    </row>
    <row r="63" ht="14.25" spans="1:23">
      <c r="A63" s="94">
        <v>57</v>
      </c>
      <c r="B63" s="94" t="s">
        <v>297</v>
      </c>
      <c r="C63" s="94" t="s">
        <v>298</v>
      </c>
      <c r="D63" s="94" t="s">
        <v>255</v>
      </c>
      <c r="E63" s="94"/>
      <c r="F63" s="94"/>
      <c r="G63" s="94"/>
      <c r="H63" s="94"/>
      <c r="I63" s="94">
        <v>1</v>
      </c>
      <c r="J63" s="94">
        <f t="shared" si="5"/>
        <v>1</v>
      </c>
      <c r="K63" s="94">
        <v>1</v>
      </c>
      <c r="L63" s="14"/>
      <c r="M63" s="94"/>
      <c r="N63" s="94"/>
      <c r="O63" s="94"/>
      <c r="P63" s="94">
        <v>0</v>
      </c>
      <c r="Q63" s="14">
        <f t="shared" si="6"/>
        <v>2</v>
      </c>
      <c r="R63" s="94">
        <f t="shared" si="9"/>
        <v>20</v>
      </c>
      <c r="S63" s="14"/>
      <c r="T63" s="94"/>
      <c r="U63" s="94"/>
      <c r="V63" s="14">
        <f t="shared" si="7"/>
        <v>20</v>
      </c>
      <c r="W63" s="11"/>
    </row>
    <row r="64" ht="14.25" spans="1:23">
      <c r="A64" s="94">
        <v>58</v>
      </c>
      <c r="B64" s="94" t="s">
        <v>297</v>
      </c>
      <c r="C64" s="94" t="s">
        <v>208</v>
      </c>
      <c r="D64" s="94" t="s">
        <v>255</v>
      </c>
      <c r="E64" s="94"/>
      <c r="F64" s="94"/>
      <c r="G64" s="94"/>
      <c r="H64" s="94"/>
      <c r="I64" s="94"/>
      <c r="J64" s="94">
        <f t="shared" si="5"/>
        <v>0</v>
      </c>
      <c r="K64" s="94">
        <v>4</v>
      </c>
      <c r="L64" s="14"/>
      <c r="M64" s="94"/>
      <c r="N64" s="94"/>
      <c r="O64" s="94"/>
      <c r="P64" s="94">
        <v>0</v>
      </c>
      <c r="Q64" s="14">
        <f t="shared" si="6"/>
        <v>4</v>
      </c>
      <c r="R64" s="94">
        <f t="shared" si="9"/>
        <v>40</v>
      </c>
      <c r="S64" s="14"/>
      <c r="T64" s="94"/>
      <c r="U64" s="94"/>
      <c r="V64" s="14">
        <f t="shared" si="7"/>
        <v>40</v>
      </c>
      <c r="W64" s="11"/>
    </row>
    <row r="65" ht="14.25" spans="1:23">
      <c r="A65" s="94">
        <v>59</v>
      </c>
      <c r="B65" s="94" t="s">
        <v>297</v>
      </c>
      <c r="C65" s="94" t="s">
        <v>299</v>
      </c>
      <c r="D65" s="94" t="s">
        <v>255</v>
      </c>
      <c r="E65" s="94"/>
      <c r="F65" s="94"/>
      <c r="G65" s="94"/>
      <c r="H65" s="94"/>
      <c r="I65" s="94"/>
      <c r="J65" s="94">
        <f t="shared" si="5"/>
        <v>0</v>
      </c>
      <c r="K65" s="94">
        <v>1</v>
      </c>
      <c r="L65" s="14"/>
      <c r="M65" s="94"/>
      <c r="N65" s="94"/>
      <c r="O65" s="94"/>
      <c r="P65" s="94">
        <v>0</v>
      </c>
      <c r="Q65" s="14">
        <f t="shared" si="6"/>
        <v>1</v>
      </c>
      <c r="R65" s="94">
        <f t="shared" si="9"/>
        <v>10</v>
      </c>
      <c r="S65" s="14"/>
      <c r="T65" s="94"/>
      <c r="U65" s="94"/>
      <c r="V65" s="14">
        <f t="shared" si="7"/>
        <v>10</v>
      </c>
      <c r="W65" s="11"/>
    </row>
    <row r="66" ht="14.25" spans="1:23">
      <c r="A66" s="94">
        <v>60</v>
      </c>
      <c r="B66" s="94" t="s">
        <v>297</v>
      </c>
      <c r="C66" s="94" t="s">
        <v>211</v>
      </c>
      <c r="D66" s="94" t="s">
        <v>255</v>
      </c>
      <c r="E66" s="94"/>
      <c r="F66" s="94"/>
      <c r="G66" s="94">
        <v>1</v>
      </c>
      <c r="H66" s="94"/>
      <c r="I66" s="94"/>
      <c r="J66" s="94">
        <f t="shared" si="5"/>
        <v>1</v>
      </c>
      <c r="K66" s="94">
        <v>2</v>
      </c>
      <c r="L66" s="14"/>
      <c r="M66" s="94"/>
      <c r="N66" s="94"/>
      <c r="O66" s="94"/>
      <c r="P66" s="94">
        <v>0</v>
      </c>
      <c r="Q66" s="14">
        <f t="shared" si="6"/>
        <v>3</v>
      </c>
      <c r="R66" s="94">
        <f t="shared" si="9"/>
        <v>80</v>
      </c>
      <c r="S66" s="14"/>
      <c r="T66" s="94"/>
      <c r="U66" s="94"/>
      <c r="V66" s="14">
        <f t="shared" si="7"/>
        <v>80</v>
      </c>
      <c r="W66" s="11"/>
    </row>
    <row r="67" ht="14.25" spans="1:23">
      <c r="A67" s="94">
        <v>61</v>
      </c>
      <c r="B67" s="12" t="s">
        <v>297</v>
      </c>
      <c r="C67" s="12" t="s">
        <v>300</v>
      </c>
      <c r="D67" s="12" t="s">
        <v>255</v>
      </c>
      <c r="E67" s="12"/>
      <c r="F67" s="12"/>
      <c r="G67" s="12">
        <v>2</v>
      </c>
      <c r="H67" s="12"/>
      <c r="I67" s="12"/>
      <c r="J67" s="94">
        <f t="shared" si="5"/>
        <v>2</v>
      </c>
      <c r="K67" s="12">
        <v>3</v>
      </c>
      <c r="L67" s="13"/>
      <c r="M67" s="12"/>
      <c r="N67" s="12"/>
      <c r="O67" s="12"/>
      <c r="P67" s="12">
        <v>0</v>
      </c>
      <c r="Q67" s="14">
        <f t="shared" si="6"/>
        <v>5</v>
      </c>
      <c r="R67" s="94">
        <f t="shared" si="9"/>
        <v>150</v>
      </c>
      <c r="S67" s="13"/>
      <c r="T67" s="12"/>
      <c r="U67" s="12"/>
      <c r="V67" s="14">
        <f t="shared" si="7"/>
        <v>150</v>
      </c>
      <c r="W67" s="11"/>
    </row>
    <row r="68" ht="14.25" spans="1:23">
      <c r="A68" s="94">
        <v>62</v>
      </c>
      <c r="B68" s="12" t="s">
        <v>297</v>
      </c>
      <c r="C68" s="12" t="s">
        <v>213</v>
      </c>
      <c r="D68" s="12" t="s">
        <v>255</v>
      </c>
      <c r="E68" s="12"/>
      <c r="F68" s="12"/>
      <c r="G68" s="12"/>
      <c r="H68" s="12"/>
      <c r="I68" s="12"/>
      <c r="J68" s="94">
        <f t="shared" si="5"/>
        <v>0</v>
      </c>
      <c r="K68" s="12">
        <v>1</v>
      </c>
      <c r="L68" s="13"/>
      <c r="M68" s="12"/>
      <c r="N68" s="12"/>
      <c r="O68" s="12"/>
      <c r="P68" s="12">
        <v>0</v>
      </c>
      <c r="Q68" s="14">
        <f t="shared" si="6"/>
        <v>1</v>
      </c>
      <c r="R68" s="94">
        <f t="shared" si="9"/>
        <v>10</v>
      </c>
      <c r="S68" s="13"/>
      <c r="T68" s="12"/>
      <c r="U68" s="12"/>
      <c r="V68" s="14">
        <f t="shared" si="7"/>
        <v>10</v>
      </c>
      <c r="W68" s="11"/>
    </row>
    <row r="69" ht="14.25" spans="1:23">
      <c r="A69" s="94">
        <v>63</v>
      </c>
      <c r="B69" s="94" t="s">
        <v>301</v>
      </c>
      <c r="C69" s="94" t="s">
        <v>302</v>
      </c>
      <c r="D69" s="94" t="s">
        <v>255</v>
      </c>
      <c r="E69" s="94"/>
      <c r="F69" s="94"/>
      <c r="G69" s="94">
        <v>3</v>
      </c>
      <c r="H69" s="94"/>
      <c r="I69" s="94"/>
      <c r="J69" s="94">
        <f t="shared" si="5"/>
        <v>3</v>
      </c>
      <c r="K69" s="94">
        <v>0</v>
      </c>
      <c r="L69" s="14"/>
      <c r="M69" s="94"/>
      <c r="N69" s="94"/>
      <c r="O69" s="94"/>
      <c r="P69" s="94">
        <v>0</v>
      </c>
      <c r="Q69" s="14">
        <f t="shared" si="6"/>
        <v>3</v>
      </c>
      <c r="R69" s="94">
        <f t="shared" si="9"/>
        <v>180</v>
      </c>
      <c r="S69" s="14"/>
      <c r="T69" s="94"/>
      <c r="U69" s="94"/>
      <c r="V69" s="14">
        <f t="shared" si="7"/>
        <v>180</v>
      </c>
      <c r="W69" s="11"/>
    </row>
    <row r="70" ht="14.25" spans="1:23">
      <c r="A70" s="94">
        <v>64</v>
      </c>
      <c r="B70" s="94" t="s">
        <v>301</v>
      </c>
      <c r="C70" s="94" t="s">
        <v>217</v>
      </c>
      <c r="D70" s="94" t="s">
        <v>255</v>
      </c>
      <c r="E70" s="94"/>
      <c r="F70" s="94"/>
      <c r="G70" s="94"/>
      <c r="H70" s="94"/>
      <c r="I70" s="94"/>
      <c r="J70" s="94">
        <f t="shared" si="5"/>
        <v>0</v>
      </c>
      <c r="K70" s="94">
        <v>1</v>
      </c>
      <c r="L70" s="14"/>
      <c r="M70" s="94"/>
      <c r="N70" s="94"/>
      <c r="O70" s="94"/>
      <c r="P70" s="94">
        <v>0</v>
      </c>
      <c r="Q70" s="14">
        <f t="shared" si="6"/>
        <v>1</v>
      </c>
      <c r="R70" s="94">
        <f t="shared" si="9"/>
        <v>10</v>
      </c>
      <c r="S70" s="14"/>
      <c r="T70" s="94"/>
      <c r="U70" s="94"/>
      <c r="V70" s="14">
        <f t="shared" si="7"/>
        <v>10</v>
      </c>
      <c r="W70" s="11"/>
    </row>
    <row r="71" ht="14.25" spans="1:23">
      <c r="A71" s="94">
        <v>65</v>
      </c>
      <c r="B71" s="94" t="s">
        <v>301</v>
      </c>
      <c r="C71" s="94" t="s">
        <v>303</v>
      </c>
      <c r="D71" s="94" t="s">
        <v>255</v>
      </c>
      <c r="E71" s="94"/>
      <c r="F71" s="94"/>
      <c r="G71" s="94"/>
      <c r="H71" s="94"/>
      <c r="I71" s="94">
        <v>1</v>
      </c>
      <c r="J71" s="94">
        <f t="shared" si="5"/>
        <v>1</v>
      </c>
      <c r="K71" s="94">
        <v>2</v>
      </c>
      <c r="L71" s="14"/>
      <c r="M71" s="94"/>
      <c r="N71" s="94"/>
      <c r="O71" s="94"/>
      <c r="P71" s="94">
        <v>0</v>
      </c>
      <c r="Q71" s="14">
        <f t="shared" si="6"/>
        <v>3</v>
      </c>
      <c r="R71" s="94">
        <f t="shared" si="9"/>
        <v>30</v>
      </c>
      <c r="S71" s="14"/>
      <c r="T71" s="94"/>
      <c r="U71" s="94"/>
      <c r="V71" s="14">
        <f t="shared" si="7"/>
        <v>30</v>
      </c>
      <c r="W71" s="11"/>
    </row>
    <row r="72" ht="14.25" spans="1:23">
      <c r="A72" s="94">
        <v>66</v>
      </c>
      <c r="B72" s="94" t="s">
        <v>301</v>
      </c>
      <c r="C72" s="94" t="s">
        <v>224</v>
      </c>
      <c r="D72" s="94" t="s">
        <v>255</v>
      </c>
      <c r="E72" s="94"/>
      <c r="F72" s="94"/>
      <c r="G72" s="94">
        <v>2</v>
      </c>
      <c r="H72" s="94"/>
      <c r="I72" s="94"/>
      <c r="J72" s="94">
        <f t="shared" si="5"/>
        <v>2</v>
      </c>
      <c r="K72" s="94"/>
      <c r="L72" s="14"/>
      <c r="M72" s="94"/>
      <c r="N72" s="94"/>
      <c r="O72" s="94"/>
      <c r="P72" s="94">
        <v>0</v>
      </c>
      <c r="Q72" s="14">
        <f t="shared" si="6"/>
        <v>2</v>
      </c>
      <c r="R72" s="94">
        <f t="shared" si="9"/>
        <v>120</v>
      </c>
      <c r="S72" s="14"/>
      <c r="T72" s="94"/>
      <c r="U72" s="94"/>
      <c r="V72" s="14">
        <f t="shared" si="7"/>
        <v>120</v>
      </c>
      <c r="W72" s="11"/>
    </row>
    <row r="73" ht="14.25" spans="1:23">
      <c r="A73" s="94">
        <v>67</v>
      </c>
      <c r="B73" s="94" t="s">
        <v>301</v>
      </c>
      <c r="C73" s="94" t="s">
        <v>304</v>
      </c>
      <c r="D73" s="94" t="s">
        <v>255</v>
      </c>
      <c r="E73" s="94"/>
      <c r="F73" s="94"/>
      <c r="G73" s="94">
        <v>1</v>
      </c>
      <c r="H73" s="94"/>
      <c r="I73" s="94"/>
      <c r="J73" s="94">
        <f t="shared" si="5"/>
        <v>1</v>
      </c>
      <c r="K73" s="94"/>
      <c r="L73" s="14"/>
      <c r="M73" s="94"/>
      <c r="N73" s="94"/>
      <c r="O73" s="94"/>
      <c r="P73" s="94">
        <v>0</v>
      </c>
      <c r="Q73" s="14">
        <f t="shared" si="6"/>
        <v>1</v>
      </c>
      <c r="R73" s="94">
        <f t="shared" si="9"/>
        <v>60</v>
      </c>
      <c r="S73" s="14"/>
      <c r="T73" s="94"/>
      <c r="U73" s="94"/>
      <c r="V73" s="14">
        <f t="shared" si="7"/>
        <v>60</v>
      </c>
      <c r="W73" s="11"/>
    </row>
    <row r="74" ht="14.25" spans="1:23">
      <c r="A74" s="94">
        <v>68</v>
      </c>
      <c r="B74" s="94" t="s">
        <v>301</v>
      </c>
      <c r="C74" s="94" t="s">
        <v>305</v>
      </c>
      <c r="D74" s="94" t="s">
        <v>255</v>
      </c>
      <c r="E74" s="94"/>
      <c r="F74" s="94"/>
      <c r="G74" s="94"/>
      <c r="H74" s="94">
        <v>1</v>
      </c>
      <c r="I74" s="94"/>
      <c r="J74" s="94">
        <f t="shared" si="5"/>
        <v>1</v>
      </c>
      <c r="K74" s="94"/>
      <c r="L74" s="14"/>
      <c r="M74" s="94"/>
      <c r="N74" s="94"/>
      <c r="O74" s="94"/>
      <c r="P74" s="94">
        <v>0</v>
      </c>
      <c r="Q74" s="14">
        <f t="shared" si="6"/>
        <v>1</v>
      </c>
      <c r="R74" s="94">
        <f t="shared" si="9"/>
        <v>20</v>
      </c>
      <c r="S74" s="14"/>
      <c r="T74" s="94"/>
      <c r="U74" s="94"/>
      <c r="V74" s="14">
        <f t="shared" si="7"/>
        <v>20</v>
      </c>
      <c r="W74" s="11"/>
    </row>
    <row r="75" ht="14.25" spans="1:23">
      <c r="A75" s="94">
        <v>69</v>
      </c>
      <c r="B75" s="12" t="s">
        <v>301</v>
      </c>
      <c r="C75" s="12" t="s">
        <v>220</v>
      </c>
      <c r="D75" s="12" t="s">
        <v>255</v>
      </c>
      <c r="E75" s="12"/>
      <c r="F75" s="12"/>
      <c r="G75" s="12"/>
      <c r="H75" s="12"/>
      <c r="I75" s="12"/>
      <c r="J75" s="94">
        <f t="shared" si="5"/>
        <v>0</v>
      </c>
      <c r="K75" s="12">
        <v>1</v>
      </c>
      <c r="L75" s="13"/>
      <c r="M75" s="12"/>
      <c r="N75" s="12"/>
      <c r="O75" s="12"/>
      <c r="P75" s="12">
        <v>0</v>
      </c>
      <c r="Q75" s="14">
        <f t="shared" si="6"/>
        <v>1</v>
      </c>
      <c r="R75" s="94">
        <f t="shared" si="9"/>
        <v>10</v>
      </c>
      <c r="S75" s="13"/>
      <c r="T75" s="12"/>
      <c r="U75" s="12"/>
      <c r="V75" s="14">
        <f t="shared" si="7"/>
        <v>10</v>
      </c>
      <c r="W75" s="11"/>
    </row>
    <row r="76" ht="14.25" spans="1:23">
      <c r="A76" s="94">
        <v>70</v>
      </c>
      <c r="B76" s="106" t="s">
        <v>301</v>
      </c>
      <c r="C76" s="106" t="s">
        <v>306</v>
      </c>
      <c r="D76" s="106" t="s">
        <v>255</v>
      </c>
      <c r="E76" s="106"/>
      <c r="F76" s="106"/>
      <c r="G76" s="106">
        <v>3</v>
      </c>
      <c r="H76" s="106">
        <v>1</v>
      </c>
      <c r="I76" s="106"/>
      <c r="J76" s="94">
        <f t="shared" si="5"/>
        <v>4</v>
      </c>
      <c r="K76" s="106">
        <v>2</v>
      </c>
      <c r="L76" s="107"/>
      <c r="M76" s="106"/>
      <c r="N76" s="106"/>
      <c r="O76" s="106"/>
      <c r="P76" s="106">
        <v>0</v>
      </c>
      <c r="Q76" s="14">
        <f t="shared" si="6"/>
        <v>6</v>
      </c>
      <c r="R76" s="94">
        <f t="shared" si="9"/>
        <v>220</v>
      </c>
      <c r="S76" s="107"/>
      <c r="T76" s="106"/>
      <c r="U76" s="106"/>
      <c r="V76" s="14">
        <f t="shared" si="7"/>
        <v>220</v>
      </c>
      <c r="W76" s="11"/>
    </row>
    <row r="77" ht="14.25" spans="1:23">
      <c r="A77" s="94">
        <v>71</v>
      </c>
      <c r="B77" s="12" t="s">
        <v>301</v>
      </c>
      <c r="C77" s="12" t="s">
        <v>307</v>
      </c>
      <c r="D77" s="12" t="s">
        <v>255</v>
      </c>
      <c r="E77" s="12"/>
      <c r="F77" s="12"/>
      <c r="G77" s="12">
        <v>7</v>
      </c>
      <c r="H77" s="12">
        <v>5</v>
      </c>
      <c r="I77" s="12">
        <v>4</v>
      </c>
      <c r="J77" s="94">
        <f t="shared" si="5"/>
        <v>16</v>
      </c>
      <c r="K77" s="12">
        <v>1</v>
      </c>
      <c r="L77" s="13"/>
      <c r="M77" s="12"/>
      <c r="N77" s="12"/>
      <c r="O77" s="12"/>
      <c r="P77" s="12">
        <v>0</v>
      </c>
      <c r="Q77" s="14">
        <f t="shared" si="6"/>
        <v>17</v>
      </c>
      <c r="R77" s="94">
        <f t="shared" si="9"/>
        <v>570</v>
      </c>
      <c r="S77" s="13"/>
      <c r="T77" s="12"/>
      <c r="U77" s="12"/>
      <c r="V77" s="14">
        <f t="shared" si="7"/>
        <v>570</v>
      </c>
      <c r="W77" s="11"/>
    </row>
    <row r="78" s="89" customFormat="1" ht="25.5" spans="1:23">
      <c r="A78" s="94">
        <v>72</v>
      </c>
      <c r="B78" s="95" t="s">
        <v>301</v>
      </c>
      <c r="C78" s="95" t="s">
        <v>308</v>
      </c>
      <c r="D78" s="96" t="s">
        <v>255</v>
      </c>
      <c r="E78" s="95"/>
      <c r="F78" s="95"/>
      <c r="G78" s="95">
        <v>1</v>
      </c>
      <c r="H78" s="95">
        <v>1</v>
      </c>
      <c r="I78" s="95"/>
      <c r="J78" s="95">
        <f t="shared" si="5"/>
        <v>2</v>
      </c>
      <c r="K78" s="95"/>
      <c r="L78" s="34"/>
      <c r="M78" s="95"/>
      <c r="N78" s="95"/>
      <c r="O78" s="95"/>
      <c r="P78" s="95">
        <v>0</v>
      </c>
      <c r="Q78" s="34">
        <f t="shared" si="6"/>
        <v>2</v>
      </c>
      <c r="R78" s="95">
        <f t="shared" si="9"/>
        <v>80</v>
      </c>
      <c r="S78" s="34"/>
      <c r="T78" s="95"/>
      <c r="U78" s="95"/>
      <c r="V78" s="34">
        <f t="shared" si="7"/>
        <v>80</v>
      </c>
      <c r="W78" s="29" t="s">
        <v>268</v>
      </c>
    </row>
    <row r="79" ht="14.25" spans="1:23">
      <c r="A79" s="94">
        <v>73</v>
      </c>
      <c r="B79" s="106" t="s">
        <v>301</v>
      </c>
      <c r="C79" s="106" t="s">
        <v>309</v>
      </c>
      <c r="D79" s="106" t="s">
        <v>255</v>
      </c>
      <c r="E79" s="106"/>
      <c r="F79" s="106"/>
      <c r="G79" s="106"/>
      <c r="H79" s="106"/>
      <c r="I79" s="106"/>
      <c r="J79" s="94">
        <f t="shared" si="5"/>
        <v>0</v>
      </c>
      <c r="K79" s="106">
        <v>2</v>
      </c>
      <c r="L79" s="107"/>
      <c r="M79" s="106"/>
      <c r="N79" s="106"/>
      <c r="O79" s="106"/>
      <c r="P79" s="106">
        <v>0</v>
      </c>
      <c r="Q79" s="14">
        <f t="shared" si="6"/>
        <v>2</v>
      </c>
      <c r="R79" s="94">
        <f t="shared" si="9"/>
        <v>20</v>
      </c>
      <c r="S79" s="107"/>
      <c r="T79" s="106"/>
      <c r="U79" s="106">
        <v>300</v>
      </c>
      <c r="V79" s="14">
        <f t="shared" si="7"/>
        <v>320</v>
      </c>
      <c r="W79" s="38"/>
    </row>
    <row r="80" ht="14.25" spans="1:23">
      <c r="A80" s="94">
        <v>74</v>
      </c>
      <c r="B80" s="94" t="s">
        <v>310</v>
      </c>
      <c r="C80" s="94" t="s">
        <v>311</v>
      </c>
      <c r="D80" s="94" t="s">
        <v>255</v>
      </c>
      <c r="E80" s="94"/>
      <c r="F80" s="94"/>
      <c r="G80" s="94"/>
      <c r="H80" s="94"/>
      <c r="I80" s="94"/>
      <c r="J80" s="94">
        <f t="shared" si="5"/>
        <v>0</v>
      </c>
      <c r="K80" s="94">
        <v>2</v>
      </c>
      <c r="L80" s="14">
        <v>2</v>
      </c>
      <c r="M80" s="94"/>
      <c r="N80" s="94"/>
      <c r="O80" s="94"/>
      <c r="P80" s="94">
        <v>0</v>
      </c>
      <c r="Q80" s="14">
        <f t="shared" si="6"/>
        <v>4</v>
      </c>
      <c r="R80" s="94">
        <f t="shared" si="9"/>
        <v>40</v>
      </c>
      <c r="S80" s="14"/>
      <c r="T80" s="94"/>
      <c r="U80" s="94"/>
      <c r="V80" s="14">
        <f t="shared" si="7"/>
        <v>40</v>
      </c>
      <c r="W80" s="28"/>
    </row>
    <row r="81" spans="21:22">
      <c r="U81" s="4" t="s">
        <v>230</v>
      </c>
      <c r="V81" s="3">
        <f>SUM(V7:V80)</f>
        <v>16271.5</v>
      </c>
    </row>
  </sheetData>
  <autoFilter ref="A6:W81">
    <extLst/>
  </autoFilter>
  <mergeCells count="21">
    <mergeCell ref="A1:Q1"/>
    <mergeCell ref="A2:G2"/>
    <mergeCell ref="F3:V3"/>
    <mergeCell ref="F4:L4"/>
    <mergeCell ref="M4:P4"/>
    <mergeCell ref="F5:J5"/>
    <mergeCell ref="M5:P5"/>
    <mergeCell ref="A3:A6"/>
    <mergeCell ref="B3:B6"/>
    <mergeCell ref="C3:C6"/>
    <mergeCell ref="D3:D6"/>
    <mergeCell ref="E3:E6"/>
    <mergeCell ref="K5:K6"/>
    <mergeCell ref="L5:L6"/>
    <mergeCell ref="Q4:Q6"/>
    <mergeCell ref="R4:R6"/>
    <mergeCell ref="S4:S6"/>
    <mergeCell ref="T4:T6"/>
    <mergeCell ref="U4:U6"/>
    <mergeCell ref="V4:V6"/>
    <mergeCell ref="W3:W6"/>
  </mergeCells>
  <dataValidations count="1">
    <dataValidation type="list" allowBlank="1" showInputMessage="1" showErrorMessage="1" sqref="D9 D10 D26 D27 D28 D29 D30 D31 D32 D33 D34 D37 D38 D41 D47 D48 D49 D53 D60 D61 D62 D67 D68 D75 D76 D77 D78 D79 D80 D7:D8 D11:D25 D35:D36 D39:D40 D42:D44 D45:D46 D50:D52 D54:D59 D63:D64 D65:D66 D69:D74">
      <formula1>"一般教师,高层次人才"</formula1>
    </dataValidation>
  </dataValidations>
  <pageMargins left="0.668055555555556" right="0.751388888888889" top="0.275" bottom="0.432638888888889" header="0.511805555555556" footer="0.511805555555556"/>
  <pageSetup paperSize="9" scale="5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H8" sqref="H8"/>
    </sheetView>
  </sheetViews>
  <sheetFormatPr defaultColWidth="9" defaultRowHeight="13.5" outlineLevelRow="7"/>
  <cols>
    <col min="2" max="2" width="23.5" customWidth="1"/>
    <col min="3" max="3" width="16.5" customWidth="1"/>
    <col min="4" max="4" width="14.75" customWidth="1"/>
    <col min="5" max="5" width="12.25" customWidth="1"/>
    <col min="6" max="6" width="15.125" customWidth="1"/>
  </cols>
  <sheetData>
    <row r="1" ht="34" customHeight="1" spans="1:11">
      <c r="A1" s="6" t="s">
        <v>312</v>
      </c>
      <c r="B1" s="6"/>
      <c r="C1" s="6"/>
      <c r="D1" s="6"/>
      <c r="E1" s="6"/>
      <c r="F1" s="6"/>
      <c r="G1" s="6"/>
      <c r="H1" s="6"/>
      <c r="I1" s="6"/>
      <c r="J1" s="6"/>
      <c r="K1" s="6"/>
    </row>
    <row r="2" ht="34" customHeight="1" spans="1:11">
      <c r="A2" s="8" t="s">
        <v>1</v>
      </c>
      <c r="B2" s="8"/>
      <c r="C2" s="8"/>
      <c r="D2" s="8"/>
      <c r="E2" s="6"/>
      <c r="F2" s="6"/>
      <c r="G2" s="6"/>
      <c r="H2" s="6"/>
      <c r="I2" s="6"/>
      <c r="J2" s="6"/>
      <c r="K2" s="6"/>
    </row>
    <row r="3" ht="35" customHeight="1" spans="1:9">
      <c r="A3" s="76" t="s">
        <v>2</v>
      </c>
      <c r="B3" s="76" t="s">
        <v>313</v>
      </c>
      <c r="C3" s="77" t="s">
        <v>314</v>
      </c>
      <c r="D3" s="76" t="s">
        <v>315</v>
      </c>
      <c r="E3" s="76" t="s">
        <v>316</v>
      </c>
      <c r="F3" s="76" t="s">
        <v>317</v>
      </c>
      <c r="G3" s="76" t="s">
        <v>232</v>
      </c>
      <c r="H3" s="77" t="s">
        <v>16</v>
      </c>
      <c r="I3" s="77" t="s">
        <v>17</v>
      </c>
    </row>
    <row r="4" ht="40.5" spans="1:9">
      <c r="A4" s="78">
        <v>1</v>
      </c>
      <c r="B4" s="79" t="s">
        <v>318</v>
      </c>
      <c r="C4" s="79" t="s">
        <v>319</v>
      </c>
      <c r="D4" s="80">
        <v>2016</v>
      </c>
      <c r="E4" s="81" t="s">
        <v>34</v>
      </c>
      <c r="F4" s="79" t="s">
        <v>320</v>
      </c>
      <c r="G4" s="81" t="s">
        <v>253</v>
      </c>
      <c r="H4" s="82">
        <v>200</v>
      </c>
      <c r="I4" s="88" t="s">
        <v>321</v>
      </c>
    </row>
    <row r="5" ht="27" spans="1:9">
      <c r="A5" s="83">
        <v>2</v>
      </c>
      <c r="B5" s="83" t="s">
        <v>322</v>
      </c>
      <c r="C5" s="83" t="s">
        <v>319</v>
      </c>
      <c r="D5" s="83">
        <v>2016</v>
      </c>
      <c r="E5" s="83" t="s">
        <v>51</v>
      </c>
      <c r="F5" s="83" t="s">
        <v>323</v>
      </c>
      <c r="G5" s="83" t="s">
        <v>52</v>
      </c>
      <c r="H5" s="83">
        <v>100</v>
      </c>
      <c r="I5" s="83"/>
    </row>
    <row r="6" ht="40.5" spans="1:9">
      <c r="A6" s="84">
        <v>3</v>
      </c>
      <c r="B6" s="85" t="s">
        <v>324</v>
      </c>
      <c r="C6" s="85" t="s">
        <v>325</v>
      </c>
      <c r="D6" s="86">
        <v>2016</v>
      </c>
      <c r="E6" s="85" t="s">
        <v>279</v>
      </c>
      <c r="F6" s="85" t="s">
        <v>326</v>
      </c>
      <c r="G6" s="87" t="s">
        <v>278</v>
      </c>
      <c r="H6" s="86">
        <v>500</v>
      </c>
      <c r="I6" s="16"/>
    </row>
    <row r="7" ht="40.5" spans="1:9">
      <c r="A7" s="78">
        <v>4</v>
      </c>
      <c r="B7" s="79" t="s">
        <v>327</v>
      </c>
      <c r="C7" s="79" t="s">
        <v>325</v>
      </c>
      <c r="D7" s="80">
        <v>2016</v>
      </c>
      <c r="E7" s="79" t="s">
        <v>303</v>
      </c>
      <c r="F7" s="79" t="s">
        <v>328</v>
      </c>
      <c r="G7" s="81" t="s">
        <v>301</v>
      </c>
      <c r="H7" s="86">
        <v>250</v>
      </c>
      <c r="I7" s="17"/>
    </row>
    <row r="8" spans="7:8">
      <c r="G8" t="s">
        <v>230</v>
      </c>
      <c r="H8" s="4">
        <f>SUM(H4:H7)</f>
        <v>1050</v>
      </c>
    </row>
  </sheetData>
  <mergeCells count="2">
    <mergeCell ref="A1:K1"/>
    <mergeCell ref="A2:D2"/>
  </mergeCells>
  <dataValidations count="1">
    <dataValidation type="list" allowBlank="1" showInputMessage="1" showErrorMessage="1" sqref="I6">
      <formula1>"已有的修正,增补"</formula1>
    </dataValidation>
  </dataValidation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3"/>
  <sheetViews>
    <sheetView topLeftCell="A10" workbookViewId="0">
      <selection activeCell="K18" sqref="K18"/>
    </sheetView>
  </sheetViews>
  <sheetFormatPr defaultColWidth="9" defaultRowHeight="13.5"/>
  <cols>
    <col min="1" max="1" width="9" style="50"/>
    <col min="2" max="2" width="36.875" style="51" customWidth="1"/>
    <col min="3" max="3" width="18.875" style="50" customWidth="1"/>
    <col min="4" max="4" width="9" style="50"/>
    <col min="5" max="5" width="17.75" style="50" customWidth="1"/>
    <col min="6" max="6" width="17.25" style="50" customWidth="1"/>
    <col min="7" max="7" width="18.375" style="50" customWidth="1"/>
    <col min="8" max="8" width="16.75" style="50" customWidth="1"/>
    <col min="9" max="9" width="9" style="50"/>
    <col min="10" max="10" width="9" style="51"/>
    <col min="11" max="16384" width="9" style="50"/>
  </cols>
  <sheetData>
    <row r="1" ht="31" customHeight="1" spans="1:9">
      <c r="A1" s="41" t="s">
        <v>329</v>
      </c>
      <c r="B1" s="52"/>
      <c r="C1" s="41"/>
      <c r="D1" s="41"/>
      <c r="E1" s="41"/>
      <c r="F1" s="41"/>
      <c r="G1" s="41"/>
      <c r="H1" s="41"/>
      <c r="I1" s="41"/>
    </row>
    <row r="2" ht="31" customHeight="1" spans="1:9">
      <c r="A2" s="53" t="s">
        <v>1</v>
      </c>
      <c r="B2" s="54"/>
      <c r="C2" s="53"/>
      <c r="D2" s="53"/>
      <c r="E2" s="53"/>
      <c r="F2" s="53"/>
      <c r="G2" s="41"/>
      <c r="H2" s="41"/>
      <c r="I2" s="41"/>
    </row>
    <row r="3" spans="1:10">
      <c r="A3" s="55" t="s">
        <v>2</v>
      </c>
      <c r="B3" s="55" t="s">
        <v>330</v>
      </c>
      <c r="C3" s="56" t="s">
        <v>331</v>
      </c>
      <c r="D3" s="56" t="s">
        <v>332</v>
      </c>
      <c r="E3" s="57" t="s">
        <v>333</v>
      </c>
      <c r="F3" s="58" t="s">
        <v>334</v>
      </c>
      <c r="G3" s="58" t="s">
        <v>335</v>
      </c>
      <c r="H3" s="56" t="s">
        <v>336</v>
      </c>
      <c r="I3" s="56" t="s">
        <v>16</v>
      </c>
      <c r="J3" s="66"/>
    </row>
    <row r="4" spans="1:10">
      <c r="A4" s="59">
        <v>1</v>
      </c>
      <c r="B4" s="60" t="s">
        <v>337</v>
      </c>
      <c r="C4" s="61" t="s">
        <v>338</v>
      </c>
      <c r="D4" s="62" t="s">
        <v>260</v>
      </c>
      <c r="E4" s="63" t="s">
        <v>339</v>
      </c>
      <c r="F4" s="61" t="s">
        <v>340</v>
      </c>
      <c r="G4" s="59" t="s">
        <v>341</v>
      </c>
      <c r="H4" s="59" t="s">
        <v>259</v>
      </c>
      <c r="I4" s="67">
        <v>5</v>
      </c>
      <c r="J4" s="66"/>
    </row>
    <row r="5" spans="1:10">
      <c r="A5" s="59">
        <v>2</v>
      </c>
      <c r="B5" s="60" t="s">
        <v>342</v>
      </c>
      <c r="C5" s="61" t="s">
        <v>338</v>
      </c>
      <c r="D5" s="62" t="s">
        <v>260</v>
      </c>
      <c r="E5" s="63" t="s">
        <v>343</v>
      </c>
      <c r="F5" s="61" t="s">
        <v>344</v>
      </c>
      <c r="G5" s="59" t="s">
        <v>345</v>
      </c>
      <c r="H5" s="59" t="s">
        <v>259</v>
      </c>
      <c r="I5" s="67">
        <v>5</v>
      </c>
      <c r="J5" s="66"/>
    </row>
    <row r="6" ht="24" spans="1:10">
      <c r="A6" s="59">
        <v>3</v>
      </c>
      <c r="B6" s="60" t="s">
        <v>346</v>
      </c>
      <c r="C6" s="61" t="s">
        <v>347</v>
      </c>
      <c r="D6" s="62" t="s">
        <v>59</v>
      </c>
      <c r="E6" s="64" t="s">
        <v>348</v>
      </c>
      <c r="F6" s="63" t="s">
        <v>349</v>
      </c>
      <c r="G6" s="59" t="s">
        <v>350</v>
      </c>
      <c r="H6" s="59" t="s">
        <v>52</v>
      </c>
      <c r="I6" s="67">
        <v>30</v>
      </c>
      <c r="J6" s="66"/>
    </row>
    <row r="7" spans="1:10">
      <c r="A7" s="59">
        <v>4</v>
      </c>
      <c r="B7" s="60" t="s">
        <v>351</v>
      </c>
      <c r="C7" s="61" t="s">
        <v>347</v>
      </c>
      <c r="D7" s="62" t="s">
        <v>59</v>
      </c>
      <c r="E7" s="64" t="s">
        <v>352</v>
      </c>
      <c r="F7" s="63" t="s">
        <v>353</v>
      </c>
      <c r="G7" s="59" t="s">
        <v>354</v>
      </c>
      <c r="H7" s="59" t="s">
        <v>52</v>
      </c>
      <c r="I7" s="67">
        <v>30</v>
      </c>
      <c r="J7" s="66"/>
    </row>
    <row r="8" spans="1:10">
      <c r="A8" s="59">
        <v>5</v>
      </c>
      <c r="B8" s="60" t="s">
        <v>355</v>
      </c>
      <c r="C8" s="61" t="s">
        <v>347</v>
      </c>
      <c r="D8" s="62" t="s">
        <v>267</v>
      </c>
      <c r="E8" s="64" t="s">
        <v>356</v>
      </c>
      <c r="F8" s="63" t="s">
        <v>357</v>
      </c>
      <c r="G8" s="59" t="s">
        <v>350</v>
      </c>
      <c r="H8" s="59" t="s">
        <v>52</v>
      </c>
      <c r="I8" s="67">
        <v>30</v>
      </c>
      <c r="J8" s="66"/>
    </row>
    <row r="9" spans="1:10">
      <c r="A9" s="59">
        <v>6</v>
      </c>
      <c r="B9" s="60" t="s">
        <v>358</v>
      </c>
      <c r="C9" s="61" t="s">
        <v>347</v>
      </c>
      <c r="D9" s="62" t="s">
        <v>64</v>
      </c>
      <c r="E9" s="64" t="s">
        <v>359</v>
      </c>
      <c r="F9" s="63" t="s">
        <v>360</v>
      </c>
      <c r="G9" s="59" t="s">
        <v>361</v>
      </c>
      <c r="H9" s="59" t="s">
        <v>52</v>
      </c>
      <c r="I9" s="67">
        <v>30</v>
      </c>
      <c r="J9" s="66"/>
    </row>
    <row r="10" spans="1:10">
      <c r="A10" s="59">
        <v>7</v>
      </c>
      <c r="B10" s="60" t="s">
        <v>362</v>
      </c>
      <c r="C10" s="61" t="s">
        <v>347</v>
      </c>
      <c r="D10" s="62" t="s">
        <v>269</v>
      </c>
      <c r="E10" s="64" t="s">
        <v>363</v>
      </c>
      <c r="F10" s="63" t="s">
        <v>364</v>
      </c>
      <c r="G10" s="59" t="s">
        <v>365</v>
      </c>
      <c r="H10" s="59" t="s">
        <v>52</v>
      </c>
      <c r="I10" s="67">
        <v>30</v>
      </c>
      <c r="J10" s="66"/>
    </row>
    <row r="11" spans="1:10">
      <c r="A11" s="59">
        <v>8</v>
      </c>
      <c r="B11" s="60" t="s">
        <v>366</v>
      </c>
      <c r="C11" s="61" t="s">
        <v>347</v>
      </c>
      <c r="D11" s="62" t="s">
        <v>269</v>
      </c>
      <c r="E11" s="64" t="s">
        <v>367</v>
      </c>
      <c r="F11" s="63" t="s">
        <v>368</v>
      </c>
      <c r="G11" s="59" t="s">
        <v>369</v>
      </c>
      <c r="H11" s="59" t="s">
        <v>52</v>
      </c>
      <c r="I11" s="67">
        <v>30</v>
      </c>
      <c r="J11" s="66"/>
    </row>
    <row r="12" ht="24" spans="1:10">
      <c r="A12" s="59">
        <v>9</v>
      </c>
      <c r="B12" s="60" t="s">
        <v>370</v>
      </c>
      <c r="C12" s="61" t="s">
        <v>347</v>
      </c>
      <c r="D12" s="62" t="s">
        <v>89</v>
      </c>
      <c r="E12" s="64" t="s">
        <v>371</v>
      </c>
      <c r="F12" s="63" t="s">
        <v>372</v>
      </c>
      <c r="G12" s="59" t="s">
        <v>373</v>
      </c>
      <c r="H12" s="59" t="s">
        <v>52</v>
      </c>
      <c r="I12" s="67">
        <v>30</v>
      </c>
      <c r="J12" s="66"/>
    </row>
    <row r="13" spans="1:10">
      <c r="A13" s="59">
        <v>10</v>
      </c>
      <c r="B13" s="60" t="s">
        <v>374</v>
      </c>
      <c r="C13" s="61" t="s">
        <v>347</v>
      </c>
      <c r="D13" s="62" t="s">
        <v>101</v>
      </c>
      <c r="E13" s="64" t="s">
        <v>375</v>
      </c>
      <c r="F13" s="63" t="s">
        <v>376</v>
      </c>
      <c r="G13" s="59" t="s">
        <v>377</v>
      </c>
      <c r="H13" s="59" t="s">
        <v>52</v>
      </c>
      <c r="I13" s="67">
        <v>30</v>
      </c>
      <c r="J13" s="66"/>
    </row>
    <row r="14" spans="1:10">
      <c r="A14" s="59">
        <v>11</v>
      </c>
      <c r="B14" s="60" t="s">
        <v>378</v>
      </c>
      <c r="C14" s="61" t="s">
        <v>347</v>
      </c>
      <c r="D14" s="62" t="s">
        <v>107</v>
      </c>
      <c r="E14" s="63" t="s">
        <v>379</v>
      </c>
      <c r="F14" s="61" t="s">
        <v>380</v>
      </c>
      <c r="G14" s="59" t="s">
        <v>381</v>
      </c>
      <c r="H14" s="59" t="s">
        <v>52</v>
      </c>
      <c r="I14" s="67">
        <v>30</v>
      </c>
      <c r="J14" s="66"/>
    </row>
    <row r="15" spans="1:10">
      <c r="A15" s="59">
        <v>12</v>
      </c>
      <c r="B15" s="60" t="s">
        <v>382</v>
      </c>
      <c r="C15" s="61" t="s">
        <v>347</v>
      </c>
      <c r="D15" s="62" t="s">
        <v>107</v>
      </c>
      <c r="E15" s="64" t="s">
        <v>383</v>
      </c>
      <c r="F15" s="63" t="s">
        <v>384</v>
      </c>
      <c r="G15" s="59" t="s">
        <v>345</v>
      </c>
      <c r="H15" s="59" t="s">
        <v>52</v>
      </c>
      <c r="I15" s="67">
        <v>30</v>
      </c>
      <c r="J15" s="66"/>
    </row>
    <row r="16" ht="24" spans="1:10">
      <c r="A16" s="59">
        <v>13</v>
      </c>
      <c r="B16" s="60" t="s">
        <v>385</v>
      </c>
      <c r="C16" s="61" t="s">
        <v>347</v>
      </c>
      <c r="D16" s="62" t="s">
        <v>109</v>
      </c>
      <c r="E16" s="64" t="s">
        <v>386</v>
      </c>
      <c r="F16" s="63" t="s">
        <v>387</v>
      </c>
      <c r="G16" s="59" t="s">
        <v>388</v>
      </c>
      <c r="H16" s="59" t="s">
        <v>52</v>
      </c>
      <c r="I16" s="67">
        <v>30</v>
      </c>
      <c r="J16" s="66"/>
    </row>
    <row r="17" spans="1:10">
      <c r="A17" s="59">
        <v>14</v>
      </c>
      <c r="B17" s="60" t="s">
        <v>389</v>
      </c>
      <c r="C17" s="61" t="s">
        <v>347</v>
      </c>
      <c r="D17" s="62" t="s">
        <v>390</v>
      </c>
      <c r="E17" s="64" t="s">
        <v>391</v>
      </c>
      <c r="F17" s="63" t="s">
        <v>392</v>
      </c>
      <c r="G17" s="59" t="s">
        <v>393</v>
      </c>
      <c r="H17" s="59" t="s">
        <v>52</v>
      </c>
      <c r="I17" s="67">
        <v>30</v>
      </c>
      <c r="J17" s="66"/>
    </row>
    <row r="18" ht="24.75" spans="1:10">
      <c r="A18" s="59">
        <v>15</v>
      </c>
      <c r="B18" s="60" t="s">
        <v>394</v>
      </c>
      <c r="C18" s="61" t="s">
        <v>347</v>
      </c>
      <c r="D18" s="62" t="s">
        <v>271</v>
      </c>
      <c r="E18" s="64" t="s">
        <v>395</v>
      </c>
      <c r="F18" s="63" t="s">
        <v>396</v>
      </c>
      <c r="G18" s="59" t="s">
        <v>397</v>
      </c>
      <c r="H18" s="59" t="s">
        <v>52</v>
      </c>
      <c r="I18" s="67">
        <v>30</v>
      </c>
      <c r="J18" s="66"/>
    </row>
    <row r="19" ht="24" spans="1:10">
      <c r="A19" s="59">
        <v>16</v>
      </c>
      <c r="B19" s="60" t="s">
        <v>398</v>
      </c>
      <c r="C19" s="61" t="s">
        <v>347</v>
      </c>
      <c r="D19" s="62" t="s">
        <v>265</v>
      </c>
      <c r="E19" s="64" t="s">
        <v>399</v>
      </c>
      <c r="F19" s="63" t="s">
        <v>400</v>
      </c>
      <c r="G19" s="59" t="s">
        <v>401</v>
      </c>
      <c r="H19" s="59" t="s">
        <v>52</v>
      </c>
      <c r="I19" s="67">
        <v>30</v>
      </c>
      <c r="J19" s="66"/>
    </row>
    <row r="20" ht="24" spans="1:10">
      <c r="A20" s="59">
        <v>17</v>
      </c>
      <c r="B20" s="60" t="s">
        <v>402</v>
      </c>
      <c r="C20" s="61" t="s">
        <v>347</v>
      </c>
      <c r="D20" s="62" t="s">
        <v>115</v>
      </c>
      <c r="E20" s="64" t="s">
        <v>403</v>
      </c>
      <c r="F20" s="63" t="s">
        <v>404</v>
      </c>
      <c r="G20" s="59" t="s">
        <v>365</v>
      </c>
      <c r="H20" s="59" t="s">
        <v>52</v>
      </c>
      <c r="I20" s="67">
        <v>30</v>
      </c>
      <c r="J20" s="66"/>
    </row>
    <row r="21" spans="1:10">
      <c r="A21" s="59">
        <v>18</v>
      </c>
      <c r="B21" s="60" t="s">
        <v>405</v>
      </c>
      <c r="C21" s="61" t="s">
        <v>347</v>
      </c>
      <c r="D21" s="62" t="s">
        <v>115</v>
      </c>
      <c r="E21" s="64" t="s">
        <v>406</v>
      </c>
      <c r="F21" s="63" t="s">
        <v>407</v>
      </c>
      <c r="G21" s="59" t="s">
        <v>408</v>
      </c>
      <c r="H21" s="59" t="s">
        <v>52</v>
      </c>
      <c r="I21" s="67">
        <v>30</v>
      </c>
      <c r="J21" s="66"/>
    </row>
    <row r="22" spans="1:10">
      <c r="A22" s="59">
        <v>19</v>
      </c>
      <c r="B22" s="60" t="s">
        <v>409</v>
      </c>
      <c r="C22" s="61" t="s">
        <v>347</v>
      </c>
      <c r="D22" s="62" t="s">
        <v>115</v>
      </c>
      <c r="E22" s="64" t="s">
        <v>410</v>
      </c>
      <c r="F22" s="63" t="s">
        <v>411</v>
      </c>
      <c r="G22" s="59" t="s">
        <v>369</v>
      </c>
      <c r="H22" s="59" t="s">
        <v>52</v>
      </c>
      <c r="I22" s="67">
        <v>30</v>
      </c>
      <c r="J22" s="66"/>
    </row>
    <row r="23" spans="1:10">
      <c r="A23" s="59">
        <v>20</v>
      </c>
      <c r="B23" s="60" t="s">
        <v>412</v>
      </c>
      <c r="C23" s="61" t="s">
        <v>347</v>
      </c>
      <c r="D23" s="62" t="s">
        <v>51</v>
      </c>
      <c r="E23" s="64" t="s">
        <v>413</v>
      </c>
      <c r="F23" s="63" t="s">
        <v>414</v>
      </c>
      <c r="G23" s="59" t="s">
        <v>373</v>
      </c>
      <c r="H23" s="59" t="s">
        <v>52</v>
      </c>
      <c r="I23" s="67">
        <v>30</v>
      </c>
      <c r="J23" s="66"/>
    </row>
    <row r="24" spans="1:10">
      <c r="A24" s="59">
        <v>21</v>
      </c>
      <c r="B24" s="60" t="s">
        <v>415</v>
      </c>
      <c r="C24" s="61" t="s">
        <v>347</v>
      </c>
      <c r="D24" s="62" t="s">
        <v>98</v>
      </c>
      <c r="E24" s="64" t="s">
        <v>416</v>
      </c>
      <c r="F24" s="63" t="s">
        <v>417</v>
      </c>
      <c r="G24" s="59" t="s">
        <v>418</v>
      </c>
      <c r="H24" s="59" t="s">
        <v>419</v>
      </c>
      <c r="I24" s="67">
        <v>30</v>
      </c>
      <c r="J24" s="66"/>
    </row>
    <row r="25" spans="1:10">
      <c r="A25" s="59">
        <v>22</v>
      </c>
      <c r="B25" s="60" t="s">
        <v>420</v>
      </c>
      <c r="C25" s="61" t="s">
        <v>347</v>
      </c>
      <c r="D25" s="62" t="s">
        <v>101</v>
      </c>
      <c r="E25" s="64" t="s">
        <v>421</v>
      </c>
      <c r="F25" s="63" t="s">
        <v>422</v>
      </c>
      <c r="G25" s="59" t="s">
        <v>381</v>
      </c>
      <c r="H25" s="59" t="s">
        <v>419</v>
      </c>
      <c r="I25" s="67">
        <v>30</v>
      </c>
      <c r="J25" s="66"/>
    </row>
    <row r="26" spans="1:10">
      <c r="A26" s="59">
        <v>23</v>
      </c>
      <c r="B26" s="60" t="s">
        <v>423</v>
      </c>
      <c r="C26" s="61" t="s">
        <v>347</v>
      </c>
      <c r="D26" s="62" t="s">
        <v>105</v>
      </c>
      <c r="E26" s="64" t="s">
        <v>424</v>
      </c>
      <c r="F26" s="63" t="s">
        <v>425</v>
      </c>
      <c r="G26" s="59" t="s">
        <v>418</v>
      </c>
      <c r="H26" s="59" t="s">
        <v>419</v>
      </c>
      <c r="I26" s="67">
        <v>30</v>
      </c>
      <c r="J26" s="66"/>
    </row>
    <row r="27" spans="1:10">
      <c r="A27" s="59">
        <v>24</v>
      </c>
      <c r="B27" s="60" t="s">
        <v>426</v>
      </c>
      <c r="C27" s="61" t="s">
        <v>347</v>
      </c>
      <c r="D27" s="62" t="s">
        <v>107</v>
      </c>
      <c r="E27" s="64" t="s">
        <v>427</v>
      </c>
      <c r="F27" s="63" t="s">
        <v>428</v>
      </c>
      <c r="G27" s="59" t="s">
        <v>418</v>
      </c>
      <c r="H27" s="59" t="s">
        <v>419</v>
      </c>
      <c r="I27" s="67">
        <v>30</v>
      </c>
      <c r="J27" s="66"/>
    </row>
    <row r="28" spans="1:10">
      <c r="A28" s="59">
        <v>25</v>
      </c>
      <c r="B28" s="60" t="s">
        <v>429</v>
      </c>
      <c r="C28" s="61" t="s">
        <v>347</v>
      </c>
      <c r="D28" s="62" t="s">
        <v>107</v>
      </c>
      <c r="E28" s="64" t="s">
        <v>430</v>
      </c>
      <c r="F28" s="63" t="s">
        <v>431</v>
      </c>
      <c r="G28" s="59" t="s">
        <v>341</v>
      </c>
      <c r="H28" s="59" t="s">
        <v>419</v>
      </c>
      <c r="I28" s="67">
        <v>30</v>
      </c>
      <c r="J28" s="66"/>
    </row>
    <row r="29" spans="1:10">
      <c r="A29" s="59">
        <v>26</v>
      </c>
      <c r="B29" s="60" t="s">
        <v>432</v>
      </c>
      <c r="C29" s="61" t="s">
        <v>347</v>
      </c>
      <c r="D29" s="62" t="s">
        <v>51</v>
      </c>
      <c r="E29" s="64" t="s">
        <v>433</v>
      </c>
      <c r="F29" s="63" t="s">
        <v>434</v>
      </c>
      <c r="G29" s="59" t="s">
        <v>418</v>
      </c>
      <c r="H29" s="59" t="s">
        <v>419</v>
      </c>
      <c r="I29" s="67">
        <v>30</v>
      </c>
      <c r="J29" s="66"/>
    </row>
    <row r="30" spans="1:10">
      <c r="A30" s="59">
        <v>27</v>
      </c>
      <c r="B30" s="60" t="s">
        <v>435</v>
      </c>
      <c r="C30" s="61" t="s">
        <v>347</v>
      </c>
      <c r="D30" s="62" t="s">
        <v>276</v>
      </c>
      <c r="E30" s="64" t="s">
        <v>436</v>
      </c>
      <c r="F30" s="63" t="s">
        <v>437</v>
      </c>
      <c r="G30" s="59" t="s">
        <v>365</v>
      </c>
      <c r="H30" s="59" t="s">
        <v>273</v>
      </c>
      <c r="I30" s="67">
        <v>30</v>
      </c>
      <c r="J30" s="66"/>
    </row>
    <row r="31" spans="1:10">
      <c r="A31" s="59">
        <v>28</v>
      </c>
      <c r="B31" s="60" t="s">
        <v>438</v>
      </c>
      <c r="C31" s="61" t="s">
        <v>347</v>
      </c>
      <c r="D31" s="62" t="s">
        <v>148</v>
      </c>
      <c r="E31" s="64" t="s">
        <v>439</v>
      </c>
      <c r="F31" s="63" t="s">
        <v>440</v>
      </c>
      <c r="G31" s="59" t="s">
        <v>408</v>
      </c>
      <c r="H31" s="59" t="s">
        <v>278</v>
      </c>
      <c r="I31" s="67">
        <v>30</v>
      </c>
      <c r="J31" s="66"/>
    </row>
    <row r="32" spans="1:10">
      <c r="A32" s="59">
        <v>29</v>
      </c>
      <c r="B32" s="60" t="s">
        <v>441</v>
      </c>
      <c r="C32" s="61" t="s">
        <v>347</v>
      </c>
      <c r="D32" s="62" t="s">
        <v>148</v>
      </c>
      <c r="E32" s="64" t="s">
        <v>442</v>
      </c>
      <c r="F32" s="63" t="s">
        <v>443</v>
      </c>
      <c r="G32" s="59" t="s">
        <v>444</v>
      </c>
      <c r="H32" s="59" t="s">
        <v>278</v>
      </c>
      <c r="I32" s="67">
        <v>30</v>
      </c>
      <c r="J32" s="66"/>
    </row>
    <row r="33" spans="1:10">
      <c r="A33" s="59">
        <v>30</v>
      </c>
      <c r="B33" s="60" t="s">
        <v>445</v>
      </c>
      <c r="C33" s="61" t="s">
        <v>347</v>
      </c>
      <c r="D33" s="62" t="s">
        <v>148</v>
      </c>
      <c r="E33" s="64" t="s">
        <v>446</v>
      </c>
      <c r="F33" s="63" t="s">
        <v>447</v>
      </c>
      <c r="G33" s="59" t="s">
        <v>373</v>
      </c>
      <c r="H33" s="59" t="s">
        <v>278</v>
      </c>
      <c r="I33" s="67">
        <v>30</v>
      </c>
      <c r="J33" s="66"/>
    </row>
    <row r="34" ht="24" spans="1:10">
      <c r="A34" s="59">
        <v>31</v>
      </c>
      <c r="B34" s="60" t="s">
        <v>448</v>
      </c>
      <c r="C34" s="61" t="s">
        <v>347</v>
      </c>
      <c r="D34" s="62" t="s">
        <v>279</v>
      </c>
      <c r="E34" s="64" t="s">
        <v>449</v>
      </c>
      <c r="F34" s="63" t="s">
        <v>450</v>
      </c>
      <c r="G34" s="59" t="s">
        <v>388</v>
      </c>
      <c r="H34" s="59" t="s">
        <v>278</v>
      </c>
      <c r="I34" s="67">
        <v>30</v>
      </c>
      <c r="J34" s="66"/>
    </row>
    <row r="35" spans="1:10">
      <c r="A35" s="59">
        <v>32</v>
      </c>
      <c r="B35" s="60" t="s">
        <v>451</v>
      </c>
      <c r="C35" s="61" t="s">
        <v>347</v>
      </c>
      <c r="D35" s="62" t="s">
        <v>279</v>
      </c>
      <c r="E35" s="64" t="s">
        <v>452</v>
      </c>
      <c r="F35" s="63" t="s">
        <v>453</v>
      </c>
      <c r="G35" s="59" t="s">
        <v>408</v>
      </c>
      <c r="H35" s="59" t="s">
        <v>278</v>
      </c>
      <c r="I35" s="67">
        <v>30</v>
      </c>
      <c r="J35" s="66"/>
    </row>
    <row r="36" spans="1:10">
      <c r="A36" s="59">
        <v>33</v>
      </c>
      <c r="B36" s="60" t="s">
        <v>454</v>
      </c>
      <c r="C36" s="61" t="s">
        <v>338</v>
      </c>
      <c r="D36" s="62" t="s">
        <v>148</v>
      </c>
      <c r="E36" s="63" t="s">
        <v>455</v>
      </c>
      <c r="F36" s="61" t="s">
        <v>456</v>
      </c>
      <c r="G36" s="59" t="s">
        <v>350</v>
      </c>
      <c r="H36" s="59" t="s">
        <v>278</v>
      </c>
      <c r="I36" s="67">
        <v>5</v>
      </c>
      <c r="J36" s="66"/>
    </row>
    <row r="37" spans="1:10">
      <c r="A37" s="59">
        <v>34</v>
      </c>
      <c r="B37" s="60" t="s">
        <v>457</v>
      </c>
      <c r="C37" s="61" t="s">
        <v>338</v>
      </c>
      <c r="D37" s="62" t="s">
        <v>148</v>
      </c>
      <c r="E37" s="63" t="s">
        <v>458</v>
      </c>
      <c r="F37" s="61" t="s">
        <v>459</v>
      </c>
      <c r="G37" s="59" t="s">
        <v>350</v>
      </c>
      <c r="H37" s="59" t="s">
        <v>278</v>
      </c>
      <c r="I37" s="67">
        <v>5</v>
      </c>
      <c r="J37" s="66"/>
    </row>
    <row r="38" spans="1:10">
      <c r="A38" s="59">
        <v>35</v>
      </c>
      <c r="B38" s="60" t="s">
        <v>460</v>
      </c>
      <c r="C38" s="61" t="s">
        <v>338</v>
      </c>
      <c r="D38" s="62" t="s">
        <v>148</v>
      </c>
      <c r="E38" s="63" t="s">
        <v>461</v>
      </c>
      <c r="F38" s="61" t="s">
        <v>459</v>
      </c>
      <c r="G38" s="59" t="s">
        <v>350</v>
      </c>
      <c r="H38" s="59" t="s">
        <v>278</v>
      </c>
      <c r="I38" s="67">
        <v>5</v>
      </c>
      <c r="J38" s="66"/>
    </row>
    <row r="39" spans="1:10">
      <c r="A39" s="59">
        <v>36</v>
      </c>
      <c r="B39" s="60" t="s">
        <v>462</v>
      </c>
      <c r="C39" s="61" t="s">
        <v>338</v>
      </c>
      <c r="D39" s="62" t="s">
        <v>148</v>
      </c>
      <c r="E39" s="63" t="s">
        <v>463</v>
      </c>
      <c r="F39" s="61" t="s">
        <v>464</v>
      </c>
      <c r="G39" s="59" t="s">
        <v>350</v>
      </c>
      <c r="H39" s="59" t="s">
        <v>278</v>
      </c>
      <c r="I39" s="67">
        <v>5</v>
      </c>
      <c r="J39" s="66"/>
    </row>
    <row r="40" spans="1:10">
      <c r="A40" s="59">
        <v>37</v>
      </c>
      <c r="B40" s="60" t="s">
        <v>465</v>
      </c>
      <c r="C40" s="61" t="s">
        <v>338</v>
      </c>
      <c r="D40" s="62" t="s">
        <v>148</v>
      </c>
      <c r="E40" s="64" t="s">
        <v>466</v>
      </c>
      <c r="F40" s="63" t="s">
        <v>467</v>
      </c>
      <c r="G40" s="59" t="s">
        <v>468</v>
      </c>
      <c r="H40" s="59" t="s">
        <v>278</v>
      </c>
      <c r="I40" s="67">
        <v>5</v>
      </c>
      <c r="J40" s="66"/>
    </row>
    <row r="41" spans="1:10">
      <c r="A41" s="59">
        <v>38</v>
      </c>
      <c r="B41" s="60" t="s">
        <v>469</v>
      </c>
      <c r="C41" s="61" t="s">
        <v>338</v>
      </c>
      <c r="D41" s="62" t="s">
        <v>148</v>
      </c>
      <c r="E41" s="64" t="s">
        <v>470</v>
      </c>
      <c r="F41" s="63" t="s">
        <v>471</v>
      </c>
      <c r="G41" s="59" t="s">
        <v>472</v>
      </c>
      <c r="H41" s="59" t="s">
        <v>278</v>
      </c>
      <c r="I41" s="67">
        <v>5</v>
      </c>
      <c r="J41" s="66"/>
    </row>
    <row r="42" spans="1:10">
      <c r="A42" s="59">
        <v>39</v>
      </c>
      <c r="B42" s="60" t="s">
        <v>473</v>
      </c>
      <c r="C42" s="61" t="s">
        <v>338</v>
      </c>
      <c r="D42" s="62" t="s">
        <v>148</v>
      </c>
      <c r="E42" s="64" t="s">
        <v>474</v>
      </c>
      <c r="F42" s="63" t="s">
        <v>471</v>
      </c>
      <c r="G42" s="59" t="s">
        <v>472</v>
      </c>
      <c r="H42" s="59" t="s">
        <v>278</v>
      </c>
      <c r="I42" s="67">
        <v>5</v>
      </c>
      <c r="J42" s="66"/>
    </row>
    <row r="43" spans="1:10">
      <c r="A43" s="59">
        <v>40</v>
      </c>
      <c r="B43" s="60" t="s">
        <v>475</v>
      </c>
      <c r="C43" s="61" t="s">
        <v>338</v>
      </c>
      <c r="D43" s="62" t="s">
        <v>148</v>
      </c>
      <c r="E43" s="64" t="s">
        <v>476</v>
      </c>
      <c r="F43" s="63" t="s">
        <v>477</v>
      </c>
      <c r="G43" s="59" t="s">
        <v>472</v>
      </c>
      <c r="H43" s="59" t="s">
        <v>278</v>
      </c>
      <c r="I43" s="67">
        <v>5</v>
      </c>
      <c r="J43" s="66"/>
    </row>
    <row r="44" spans="1:10">
      <c r="A44" s="59">
        <v>41</v>
      </c>
      <c r="B44" s="60" t="s">
        <v>478</v>
      </c>
      <c r="C44" s="61" t="s">
        <v>338</v>
      </c>
      <c r="D44" s="62" t="s">
        <v>279</v>
      </c>
      <c r="E44" s="63" t="s">
        <v>479</v>
      </c>
      <c r="F44" s="61" t="s">
        <v>480</v>
      </c>
      <c r="G44" s="59" t="s">
        <v>481</v>
      </c>
      <c r="H44" s="59" t="s">
        <v>278</v>
      </c>
      <c r="I44" s="67">
        <v>5</v>
      </c>
      <c r="J44" s="66"/>
    </row>
    <row r="45" spans="1:10">
      <c r="A45" s="59">
        <v>42</v>
      </c>
      <c r="B45" s="60" t="s">
        <v>482</v>
      </c>
      <c r="C45" s="61" t="s">
        <v>338</v>
      </c>
      <c r="D45" s="62" t="s">
        <v>279</v>
      </c>
      <c r="E45" s="63" t="s">
        <v>483</v>
      </c>
      <c r="F45" s="61" t="s">
        <v>480</v>
      </c>
      <c r="G45" s="59" t="s">
        <v>481</v>
      </c>
      <c r="H45" s="59" t="s">
        <v>278</v>
      </c>
      <c r="I45" s="67">
        <v>5</v>
      </c>
      <c r="J45" s="66"/>
    </row>
    <row r="46" spans="1:10">
      <c r="A46" s="59">
        <v>43</v>
      </c>
      <c r="B46" s="60" t="s">
        <v>484</v>
      </c>
      <c r="C46" s="61" t="s">
        <v>338</v>
      </c>
      <c r="D46" s="62" t="s">
        <v>279</v>
      </c>
      <c r="E46" s="64" t="s">
        <v>485</v>
      </c>
      <c r="F46" s="61" t="s">
        <v>486</v>
      </c>
      <c r="G46" s="59" t="s">
        <v>393</v>
      </c>
      <c r="H46" s="59" t="s">
        <v>278</v>
      </c>
      <c r="I46" s="67">
        <v>5</v>
      </c>
      <c r="J46" s="66"/>
    </row>
    <row r="47" spans="1:10">
      <c r="A47" s="59">
        <v>44</v>
      </c>
      <c r="B47" s="60" t="s">
        <v>487</v>
      </c>
      <c r="C47" s="61" t="s">
        <v>338</v>
      </c>
      <c r="D47" s="62" t="s">
        <v>279</v>
      </c>
      <c r="E47" s="64" t="s">
        <v>488</v>
      </c>
      <c r="F47" s="63" t="s">
        <v>467</v>
      </c>
      <c r="G47" s="59" t="s">
        <v>489</v>
      </c>
      <c r="H47" s="59" t="s">
        <v>278</v>
      </c>
      <c r="I47" s="67">
        <v>5</v>
      </c>
      <c r="J47" s="66"/>
    </row>
    <row r="48" spans="1:10">
      <c r="A48" s="59">
        <v>45</v>
      </c>
      <c r="B48" s="60" t="s">
        <v>490</v>
      </c>
      <c r="C48" s="61" t="s">
        <v>338</v>
      </c>
      <c r="D48" s="62" t="s">
        <v>279</v>
      </c>
      <c r="E48" s="64" t="s">
        <v>491</v>
      </c>
      <c r="F48" s="63" t="s">
        <v>492</v>
      </c>
      <c r="G48" s="59" t="s">
        <v>472</v>
      </c>
      <c r="H48" s="59" t="s">
        <v>278</v>
      </c>
      <c r="I48" s="67">
        <v>5</v>
      </c>
      <c r="J48" s="66"/>
    </row>
    <row r="49" spans="1:10">
      <c r="A49" s="59">
        <v>46</v>
      </c>
      <c r="B49" s="60" t="s">
        <v>493</v>
      </c>
      <c r="C49" s="61" t="s">
        <v>338</v>
      </c>
      <c r="D49" s="62" t="s">
        <v>494</v>
      </c>
      <c r="E49" s="64" t="s">
        <v>495</v>
      </c>
      <c r="F49" s="63" t="s">
        <v>496</v>
      </c>
      <c r="G49" s="65" t="s">
        <v>393</v>
      </c>
      <c r="H49" s="59" t="s">
        <v>278</v>
      </c>
      <c r="I49" s="67">
        <v>5</v>
      </c>
      <c r="J49" s="66"/>
    </row>
    <row r="50" spans="1:10">
      <c r="A50" s="59">
        <v>47</v>
      </c>
      <c r="B50" s="60" t="s">
        <v>497</v>
      </c>
      <c r="C50" s="61" t="s">
        <v>347</v>
      </c>
      <c r="D50" s="62" t="s">
        <v>178</v>
      </c>
      <c r="E50" s="64" t="s">
        <v>498</v>
      </c>
      <c r="F50" s="63" t="s">
        <v>499</v>
      </c>
      <c r="G50" s="59" t="s">
        <v>401</v>
      </c>
      <c r="H50" s="59" t="s">
        <v>500</v>
      </c>
      <c r="I50" s="67">
        <v>30</v>
      </c>
      <c r="J50" s="66"/>
    </row>
    <row r="51" ht="24" spans="1:10">
      <c r="A51" s="59">
        <v>48</v>
      </c>
      <c r="B51" s="60" t="s">
        <v>501</v>
      </c>
      <c r="C51" s="61" t="s">
        <v>347</v>
      </c>
      <c r="D51" s="62" t="s">
        <v>178</v>
      </c>
      <c r="E51" s="64" t="s">
        <v>502</v>
      </c>
      <c r="F51" s="63" t="s">
        <v>499</v>
      </c>
      <c r="G51" s="59" t="s">
        <v>350</v>
      </c>
      <c r="H51" s="59" t="s">
        <v>500</v>
      </c>
      <c r="I51" s="67">
        <v>30</v>
      </c>
      <c r="J51" s="66"/>
    </row>
    <row r="52" ht="24" spans="1:10">
      <c r="A52" s="59">
        <v>49</v>
      </c>
      <c r="B52" s="60" t="s">
        <v>503</v>
      </c>
      <c r="C52" s="61" t="s">
        <v>347</v>
      </c>
      <c r="D52" s="62" t="s">
        <v>286</v>
      </c>
      <c r="E52" s="64" t="s">
        <v>504</v>
      </c>
      <c r="F52" s="63" t="s">
        <v>505</v>
      </c>
      <c r="G52" s="59" t="s">
        <v>418</v>
      </c>
      <c r="H52" s="59" t="s">
        <v>500</v>
      </c>
      <c r="I52" s="67">
        <v>30</v>
      </c>
      <c r="J52" s="66"/>
    </row>
    <row r="53" spans="1:10">
      <c r="A53" s="59">
        <v>50</v>
      </c>
      <c r="B53" s="60" t="s">
        <v>506</v>
      </c>
      <c r="C53" s="61" t="s">
        <v>347</v>
      </c>
      <c r="D53" s="62" t="s">
        <v>286</v>
      </c>
      <c r="E53" s="64" t="s">
        <v>507</v>
      </c>
      <c r="F53" s="63" t="s">
        <v>505</v>
      </c>
      <c r="G53" s="59" t="s">
        <v>418</v>
      </c>
      <c r="H53" s="59" t="s">
        <v>500</v>
      </c>
      <c r="I53" s="67">
        <v>30</v>
      </c>
      <c r="J53" s="66"/>
    </row>
    <row r="54" spans="1:10">
      <c r="A54" s="59">
        <v>51</v>
      </c>
      <c r="B54" s="60" t="s">
        <v>508</v>
      </c>
      <c r="C54" s="61" t="s">
        <v>347</v>
      </c>
      <c r="D54" s="62" t="s">
        <v>286</v>
      </c>
      <c r="E54" s="64" t="s">
        <v>509</v>
      </c>
      <c r="F54" s="63" t="s">
        <v>510</v>
      </c>
      <c r="G54" s="59" t="s">
        <v>397</v>
      </c>
      <c r="H54" s="59" t="s">
        <v>500</v>
      </c>
      <c r="I54" s="67">
        <v>30</v>
      </c>
      <c r="J54" s="66"/>
    </row>
    <row r="55" ht="24" spans="1:10">
      <c r="A55" s="59">
        <v>52</v>
      </c>
      <c r="B55" s="60" t="s">
        <v>511</v>
      </c>
      <c r="C55" s="61" t="s">
        <v>512</v>
      </c>
      <c r="D55" s="62" t="s">
        <v>178</v>
      </c>
      <c r="E55" s="64" t="s">
        <v>513</v>
      </c>
      <c r="F55" s="63" t="s">
        <v>499</v>
      </c>
      <c r="G55" s="59" t="s">
        <v>350</v>
      </c>
      <c r="H55" s="59" t="s">
        <v>500</v>
      </c>
      <c r="I55" s="67">
        <v>30</v>
      </c>
      <c r="J55" s="66"/>
    </row>
    <row r="56" spans="1:10">
      <c r="A56" s="59">
        <v>53</v>
      </c>
      <c r="B56" s="60" t="s">
        <v>514</v>
      </c>
      <c r="C56" s="61" t="s">
        <v>347</v>
      </c>
      <c r="D56" s="62" t="s">
        <v>289</v>
      </c>
      <c r="E56" s="64" t="s">
        <v>515</v>
      </c>
      <c r="F56" s="63" t="s">
        <v>516</v>
      </c>
      <c r="G56" s="59" t="s">
        <v>354</v>
      </c>
      <c r="H56" s="59" t="s">
        <v>517</v>
      </c>
      <c r="I56" s="67">
        <v>30</v>
      </c>
      <c r="J56" s="66"/>
    </row>
    <row r="57" ht="24" spans="1:10">
      <c r="A57" s="59">
        <v>54</v>
      </c>
      <c r="B57" s="60" t="s">
        <v>518</v>
      </c>
      <c r="C57" s="61" t="s">
        <v>347</v>
      </c>
      <c r="D57" s="62" t="s">
        <v>292</v>
      </c>
      <c r="E57" s="64" t="s">
        <v>519</v>
      </c>
      <c r="F57" s="63" t="s">
        <v>520</v>
      </c>
      <c r="G57" s="59" t="s">
        <v>345</v>
      </c>
      <c r="H57" s="59" t="s">
        <v>290</v>
      </c>
      <c r="I57" s="67">
        <v>30</v>
      </c>
      <c r="J57" s="66"/>
    </row>
    <row r="58" spans="1:10">
      <c r="A58" s="59">
        <v>55</v>
      </c>
      <c r="B58" s="60" t="s">
        <v>521</v>
      </c>
      <c r="C58" s="61" t="s">
        <v>347</v>
      </c>
      <c r="D58" s="62" t="s">
        <v>292</v>
      </c>
      <c r="E58" s="64" t="s">
        <v>522</v>
      </c>
      <c r="F58" s="63" t="s">
        <v>520</v>
      </c>
      <c r="G58" s="59" t="s">
        <v>345</v>
      </c>
      <c r="H58" s="59" t="s">
        <v>290</v>
      </c>
      <c r="I58" s="67">
        <v>30</v>
      </c>
      <c r="J58" s="66"/>
    </row>
    <row r="59" spans="1:10">
      <c r="A59" s="59">
        <v>56</v>
      </c>
      <c r="B59" s="60" t="s">
        <v>523</v>
      </c>
      <c r="C59" s="61" t="s">
        <v>347</v>
      </c>
      <c r="D59" s="62" t="s">
        <v>292</v>
      </c>
      <c r="E59" s="64" t="s">
        <v>524</v>
      </c>
      <c r="F59" s="63" t="s">
        <v>525</v>
      </c>
      <c r="G59" s="59" t="s">
        <v>345</v>
      </c>
      <c r="H59" s="59" t="s">
        <v>290</v>
      </c>
      <c r="I59" s="67">
        <v>30</v>
      </c>
      <c r="J59" s="66"/>
    </row>
    <row r="60" spans="1:10">
      <c r="A60" s="59">
        <v>57</v>
      </c>
      <c r="B60" s="60" t="s">
        <v>526</v>
      </c>
      <c r="C60" s="61" t="s">
        <v>347</v>
      </c>
      <c r="D60" s="62" t="s">
        <v>292</v>
      </c>
      <c r="E60" s="64" t="s">
        <v>527</v>
      </c>
      <c r="F60" s="63" t="s">
        <v>525</v>
      </c>
      <c r="G60" s="59" t="s">
        <v>373</v>
      </c>
      <c r="H60" s="59" t="s">
        <v>290</v>
      </c>
      <c r="I60" s="67">
        <v>30</v>
      </c>
      <c r="J60" s="66"/>
    </row>
    <row r="61" spans="1:10">
      <c r="A61" s="59">
        <v>58</v>
      </c>
      <c r="B61" s="60" t="s">
        <v>528</v>
      </c>
      <c r="C61" s="61" t="s">
        <v>347</v>
      </c>
      <c r="D61" s="62" t="s">
        <v>292</v>
      </c>
      <c r="E61" s="64" t="s">
        <v>529</v>
      </c>
      <c r="F61" s="63" t="s">
        <v>530</v>
      </c>
      <c r="G61" s="59" t="s">
        <v>354</v>
      </c>
      <c r="H61" s="59" t="s">
        <v>290</v>
      </c>
      <c r="I61" s="67">
        <v>30</v>
      </c>
      <c r="J61" s="66"/>
    </row>
    <row r="62" spans="1:10">
      <c r="A62" s="59">
        <v>59</v>
      </c>
      <c r="B62" s="60" t="s">
        <v>531</v>
      </c>
      <c r="C62" s="61" t="s">
        <v>347</v>
      </c>
      <c r="D62" s="62" t="s">
        <v>293</v>
      </c>
      <c r="E62" s="64" t="s">
        <v>532</v>
      </c>
      <c r="F62" s="63" t="s">
        <v>533</v>
      </c>
      <c r="G62" s="59" t="s">
        <v>373</v>
      </c>
      <c r="H62" s="59" t="s">
        <v>290</v>
      </c>
      <c r="I62" s="67">
        <v>30</v>
      </c>
      <c r="J62" s="66"/>
    </row>
    <row r="63" spans="1:10">
      <c r="A63" s="59">
        <v>60</v>
      </c>
      <c r="B63" s="60" t="s">
        <v>534</v>
      </c>
      <c r="C63" s="61" t="s">
        <v>347</v>
      </c>
      <c r="D63" s="62" t="s">
        <v>293</v>
      </c>
      <c r="E63" s="64" t="s">
        <v>535</v>
      </c>
      <c r="F63" s="63" t="s">
        <v>536</v>
      </c>
      <c r="G63" s="59" t="s">
        <v>354</v>
      </c>
      <c r="H63" s="59" t="s">
        <v>290</v>
      </c>
      <c r="I63" s="67">
        <v>30</v>
      </c>
      <c r="J63" s="66"/>
    </row>
    <row r="64" spans="1:10">
      <c r="A64" s="59">
        <v>61</v>
      </c>
      <c r="B64" s="60" t="s">
        <v>537</v>
      </c>
      <c r="C64" s="61" t="s">
        <v>347</v>
      </c>
      <c r="D64" s="62" t="s">
        <v>299</v>
      </c>
      <c r="E64" s="64" t="s">
        <v>538</v>
      </c>
      <c r="F64" s="63" t="s">
        <v>539</v>
      </c>
      <c r="G64" s="59" t="s">
        <v>354</v>
      </c>
      <c r="H64" s="59" t="s">
        <v>297</v>
      </c>
      <c r="I64" s="67">
        <v>30</v>
      </c>
      <c r="J64" s="66"/>
    </row>
    <row r="65" spans="1:10">
      <c r="A65" s="59">
        <v>62</v>
      </c>
      <c r="B65" s="60" t="s">
        <v>540</v>
      </c>
      <c r="C65" s="61" t="s">
        <v>347</v>
      </c>
      <c r="D65" s="62" t="s">
        <v>211</v>
      </c>
      <c r="E65" s="64" t="s">
        <v>541</v>
      </c>
      <c r="F65" s="63" t="s">
        <v>542</v>
      </c>
      <c r="G65" s="59" t="s">
        <v>350</v>
      </c>
      <c r="H65" s="59" t="s">
        <v>297</v>
      </c>
      <c r="I65" s="67">
        <v>30</v>
      </c>
      <c r="J65" s="66"/>
    </row>
    <row r="66" spans="1:10">
      <c r="A66" s="59">
        <v>63</v>
      </c>
      <c r="B66" s="60" t="s">
        <v>543</v>
      </c>
      <c r="C66" s="61" t="s">
        <v>347</v>
      </c>
      <c r="D66" s="62" t="s">
        <v>211</v>
      </c>
      <c r="E66" s="64" t="s">
        <v>544</v>
      </c>
      <c r="F66" s="63" t="s">
        <v>545</v>
      </c>
      <c r="G66" s="59" t="s">
        <v>373</v>
      </c>
      <c r="H66" s="59" t="s">
        <v>297</v>
      </c>
      <c r="I66" s="67">
        <v>30</v>
      </c>
      <c r="J66" s="66"/>
    </row>
    <row r="67" spans="1:10">
      <c r="A67" s="59">
        <v>64</v>
      </c>
      <c r="B67" s="60" t="s">
        <v>546</v>
      </c>
      <c r="C67" s="61" t="s">
        <v>347</v>
      </c>
      <c r="D67" s="62" t="s">
        <v>211</v>
      </c>
      <c r="E67" s="64" t="s">
        <v>547</v>
      </c>
      <c r="F67" s="63" t="s">
        <v>545</v>
      </c>
      <c r="G67" s="59" t="s">
        <v>393</v>
      </c>
      <c r="H67" s="59" t="s">
        <v>297</v>
      </c>
      <c r="I67" s="67">
        <v>30</v>
      </c>
      <c r="J67" s="66"/>
    </row>
    <row r="68" ht="24" spans="1:10">
      <c r="A68" s="59">
        <v>65</v>
      </c>
      <c r="B68" s="60" t="s">
        <v>548</v>
      </c>
      <c r="C68" s="61" t="s">
        <v>347</v>
      </c>
      <c r="D68" s="62" t="s">
        <v>211</v>
      </c>
      <c r="E68" s="64" t="s">
        <v>549</v>
      </c>
      <c r="F68" s="63" t="s">
        <v>550</v>
      </c>
      <c r="G68" s="59" t="s">
        <v>354</v>
      </c>
      <c r="H68" s="59" t="s">
        <v>297</v>
      </c>
      <c r="I68" s="67">
        <v>30</v>
      </c>
      <c r="J68" s="66"/>
    </row>
    <row r="69" spans="1:10">
      <c r="A69" s="59">
        <v>66</v>
      </c>
      <c r="B69" s="60" t="s">
        <v>551</v>
      </c>
      <c r="C69" s="61" t="s">
        <v>347</v>
      </c>
      <c r="D69" s="62" t="s">
        <v>201</v>
      </c>
      <c r="E69" s="64" t="s">
        <v>552</v>
      </c>
      <c r="F69" s="63" t="s">
        <v>553</v>
      </c>
      <c r="G69" s="59" t="s">
        <v>354</v>
      </c>
      <c r="H69" s="59" t="s">
        <v>297</v>
      </c>
      <c r="I69" s="67">
        <v>30</v>
      </c>
      <c r="J69" s="66" t="s">
        <v>554</v>
      </c>
    </row>
    <row r="70" spans="1:10">
      <c r="A70" s="59">
        <v>67</v>
      </c>
      <c r="B70" s="60" t="s">
        <v>555</v>
      </c>
      <c r="C70" s="61" t="s">
        <v>347</v>
      </c>
      <c r="D70" s="62" t="s">
        <v>201</v>
      </c>
      <c r="E70" s="64" t="s">
        <v>556</v>
      </c>
      <c r="F70" s="63" t="s">
        <v>557</v>
      </c>
      <c r="G70" s="59" t="s">
        <v>354</v>
      </c>
      <c r="H70" s="59" t="s">
        <v>297</v>
      </c>
      <c r="I70" s="67">
        <v>30</v>
      </c>
      <c r="J70" s="66" t="s">
        <v>554</v>
      </c>
    </row>
    <row r="71" spans="1:10">
      <c r="A71" s="59">
        <v>68</v>
      </c>
      <c r="B71" s="60" t="s">
        <v>558</v>
      </c>
      <c r="C71" s="61" t="s">
        <v>559</v>
      </c>
      <c r="D71" s="62" t="s">
        <v>299</v>
      </c>
      <c r="E71" s="64" t="s">
        <v>560</v>
      </c>
      <c r="F71" s="63" t="s">
        <v>561</v>
      </c>
      <c r="G71" s="59" t="s">
        <v>562</v>
      </c>
      <c r="H71" s="59" t="s">
        <v>297</v>
      </c>
      <c r="I71" s="67">
        <v>5</v>
      </c>
      <c r="J71" s="66"/>
    </row>
    <row r="72" spans="1:10">
      <c r="A72" s="59">
        <v>69</v>
      </c>
      <c r="B72" s="60" t="s">
        <v>563</v>
      </c>
      <c r="C72" s="61" t="s">
        <v>338</v>
      </c>
      <c r="D72" s="62" t="s">
        <v>299</v>
      </c>
      <c r="E72" s="64" t="s">
        <v>564</v>
      </c>
      <c r="F72" s="63" t="s">
        <v>467</v>
      </c>
      <c r="G72" s="65" t="s">
        <v>393</v>
      </c>
      <c r="H72" s="59" t="s">
        <v>297</v>
      </c>
      <c r="I72" s="67">
        <v>5</v>
      </c>
      <c r="J72" s="66"/>
    </row>
    <row r="73" spans="1:10">
      <c r="A73" s="59">
        <v>70</v>
      </c>
      <c r="B73" s="60" t="s">
        <v>565</v>
      </c>
      <c r="C73" s="61" t="s">
        <v>338</v>
      </c>
      <c r="D73" s="62" t="s">
        <v>566</v>
      </c>
      <c r="E73" s="64" t="s">
        <v>567</v>
      </c>
      <c r="F73" s="63" t="s">
        <v>568</v>
      </c>
      <c r="G73" s="65" t="s">
        <v>393</v>
      </c>
      <c r="H73" s="59" t="s">
        <v>297</v>
      </c>
      <c r="I73" s="67">
        <v>5</v>
      </c>
      <c r="J73" s="66"/>
    </row>
    <row r="74" spans="1:10">
      <c r="A74" s="59">
        <v>71</v>
      </c>
      <c r="B74" s="60" t="s">
        <v>569</v>
      </c>
      <c r="C74" s="61" t="s">
        <v>338</v>
      </c>
      <c r="D74" s="62" t="s">
        <v>566</v>
      </c>
      <c r="E74" s="64" t="s">
        <v>570</v>
      </c>
      <c r="F74" s="63" t="s">
        <v>467</v>
      </c>
      <c r="G74" s="59" t="s">
        <v>365</v>
      </c>
      <c r="H74" s="59" t="s">
        <v>297</v>
      </c>
      <c r="I74" s="67">
        <v>5</v>
      </c>
      <c r="J74" s="66"/>
    </row>
    <row r="75" spans="1:10">
      <c r="A75" s="59">
        <v>72</v>
      </c>
      <c r="B75" s="60" t="s">
        <v>571</v>
      </c>
      <c r="C75" s="61" t="s">
        <v>338</v>
      </c>
      <c r="D75" s="62" t="s">
        <v>572</v>
      </c>
      <c r="E75" s="63" t="s">
        <v>573</v>
      </c>
      <c r="F75" s="61" t="s">
        <v>574</v>
      </c>
      <c r="G75" s="59" t="s">
        <v>444</v>
      </c>
      <c r="H75" s="59" t="s">
        <v>297</v>
      </c>
      <c r="I75" s="67">
        <v>5</v>
      </c>
      <c r="J75" s="66"/>
    </row>
    <row r="76" spans="1:10">
      <c r="A76" s="59">
        <v>73</v>
      </c>
      <c r="B76" s="60" t="s">
        <v>575</v>
      </c>
      <c r="C76" s="61" t="s">
        <v>338</v>
      </c>
      <c r="D76" s="62" t="s">
        <v>572</v>
      </c>
      <c r="E76" s="63" t="s">
        <v>576</v>
      </c>
      <c r="F76" s="61" t="s">
        <v>577</v>
      </c>
      <c r="G76" s="59" t="s">
        <v>444</v>
      </c>
      <c r="H76" s="59" t="s">
        <v>297</v>
      </c>
      <c r="I76" s="67">
        <v>5</v>
      </c>
      <c r="J76" s="66"/>
    </row>
    <row r="77" spans="1:10">
      <c r="A77" s="59">
        <v>74</v>
      </c>
      <c r="B77" s="60" t="s">
        <v>578</v>
      </c>
      <c r="C77" s="61" t="s">
        <v>338</v>
      </c>
      <c r="D77" s="62" t="s">
        <v>579</v>
      </c>
      <c r="E77" s="64" t="s">
        <v>580</v>
      </c>
      <c r="F77" s="63" t="s">
        <v>581</v>
      </c>
      <c r="G77" s="59" t="s">
        <v>365</v>
      </c>
      <c r="H77" s="59" t="s">
        <v>297</v>
      </c>
      <c r="I77" s="67">
        <v>5</v>
      </c>
      <c r="J77" s="66"/>
    </row>
    <row r="78" spans="1:10">
      <c r="A78" s="59">
        <v>75</v>
      </c>
      <c r="B78" s="60" t="s">
        <v>582</v>
      </c>
      <c r="C78" s="61" t="s">
        <v>338</v>
      </c>
      <c r="D78" s="62" t="s">
        <v>579</v>
      </c>
      <c r="E78" s="64" t="s">
        <v>583</v>
      </c>
      <c r="F78" s="63" t="s">
        <v>584</v>
      </c>
      <c r="G78" s="59" t="s">
        <v>468</v>
      </c>
      <c r="H78" s="59" t="s">
        <v>297</v>
      </c>
      <c r="I78" s="67">
        <v>5</v>
      </c>
      <c r="J78" s="66"/>
    </row>
    <row r="79" spans="1:10">
      <c r="A79" s="59">
        <v>76</v>
      </c>
      <c r="B79" s="60" t="s">
        <v>585</v>
      </c>
      <c r="C79" s="61" t="s">
        <v>338</v>
      </c>
      <c r="D79" s="62" t="s">
        <v>201</v>
      </c>
      <c r="E79" s="64" t="s">
        <v>586</v>
      </c>
      <c r="F79" s="68" t="s">
        <v>587</v>
      </c>
      <c r="G79" s="59" t="s">
        <v>373</v>
      </c>
      <c r="H79" s="59" t="s">
        <v>297</v>
      </c>
      <c r="I79" s="67">
        <v>5</v>
      </c>
      <c r="J79" s="66" t="s">
        <v>554</v>
      </c>
    </row>
    <row r="80" spans="1:10">
      <c r="A80" s="59">
        <v>77</v>
      </c>
      <c r="B80" s="60" t="s">
        <v>588</v>
      </c>
      <c r="C80" s="69" t="s">
        <v>338</v>
      </c>
      <c r="D80" s="62" t="s">
        <v>201</v>
      </c>
      <c r="E80" s="64" t="s">
        <v>589</v>
      </c>
      <c r="F80" s="68" t="s">
        <v>590</v>
      </c>
      <c r="G80" s="59" t="s">
        <v>373</v>
      </c>
      <c r="H80" s="59" t="s">
        <v>297</v>
      </c>
      <c r="I80" s="67">
        <v>5</v>
      </c>
      <c r="J80" s="66" t="s">
        <v>554</v>
      </c>
    </row>
    <row r="81" spans="1:10">
      <c r="A81" s="59">
        <v>78</v>
      </c>
      <c r="B81" s="60" t="s">
        <v>591</v>
      </c>
      <c r="C81" s="61" t="s">
        <v>338</v>
      </c>
      <c r="D81" s="62" t="s">
        <v>201</v>
      </c>
      <c r="E81" s="64" t="s">
        <v>592</v>
      </c>
      <c r="F81" s="61" t="s">
        <v>593</v>
      </c>
      <c r="G81" s="59" t="s">
        <v>373</v>
      </c>
      <c r="H81" s="59" t="s">
        <v>297</v>
      </c>
      <c r="I81" s="67">
        <v>5</v>
      </c>
      <c r="J81" s="66" t="s">
        <v>554</v>
      </c>
    </row>
    <row r="82" spans="1:10">
      <c r="A82" s="59">
        <v>79</v>
      </c>
      <c r="B82" s="60" t="s">
        <v>594</v>
      </c>
      <c r="C82" s="61" t="s">
        <v>338</v>
      </c>
      <c r="D82" s="62" t="s">
        <v>201</v>
      </c>
      <c r="E82" s="64" t="s">
        <v>595</v>
      </c>
      <c r="F82" s="63" t="s">
        <v>596</v>
      </c>
      <c r="G82" s="65" t="s">
        <v>393</v>
      </c>
      <c r="H82" s="59" t="s">
        <v>297</v>
      </c>
      <c r="I82" s="67">
        <v>5</v>
      </c>
      <c r="J82" s="66" t="s">
        <v>554</v>
      </c>
    </row>
    <row r="83" spans="1:10">
      <c r="A83" s="59">
        <v>80</v>
      </c>
      <c r="B83" s="60" t="s">
        <v>597</v>
      </c>
      <c r="C83" s="61" t="s">
        <v>338</v>
      </c>
      <c r="D83" s="62" t="s">
        <v>201</v>
      </c>
      <c r="E83" s="64" t="s">
        <v>598</v>
      </c>
      <c r="F83" s="63" t="s">
        <v>599</v>
      </c>
      <c r="G83" s="59" t="s">
        <v>365</v>
      </c>
      <c r="H83" s="59" t="s">
        <v>297</v>
      </c>
      <c r="I83" s="67">
        <v>5</v>
      </c>
      <c r="J83" s="66" t="s">
        <v>554</v>
      </c>
    </row>
    <row r="84" spans="1:10">
      <c r="A84" s="59">
        <v>81</v>
      </c>
      <c r="B84" s="60" t="s">
        <v>600</v>
      </c>
      <c r="C84" s="61" t="s">
        <v>338</v>
      </c>
      <c r="D84" s="62" t="s">
        <v>201</v>
      </c>
      <c r="E84" s="64" t="s">
        <v>601</v>
      </c>
      <c r="F84" s="63" t="s">
        <v>602</v>
      </c>
      <c r="G84" s="59" t="s">
        <v>365</v>
      </c>
      <c r="H84" s="59" t="s">
        <v>297</v>
      </c>
      <c r="I84" s="67">
        <v>5</v>
      </c>
      <c r="J84" s="66" t="s">
        <v>554</v>
      </c>
    </row>
    <row r="85" spans="1:10">
      <c r="A85" s="59">
        <v>82</v>
      </c>
      <c r="B85" s="60" t="s">
        <v>603</v>
      </c>
      <c r="C85" s="61" t="s">
        <v>338</v>
      </c>
      <c r="D85" s="62" t="s">
        <v>201</v>
      </c>
      <c r="E85" s="64" t="s">
        <v>604</v>
      </c>
      <c r="F85" s="63" t="s">
        <v>605</v>
      </c>
      <c r="G85" s="59" t="s">
        <v>365</v>
      </c>
      <c r="H85" s="59" t="s">
        <v>297</v>
      </c>
      <c r="I85" s="67">
        <v>5</v>
      </c>
      <c r="J85" s="66" t="s">
        <v>554</v>
      </c>
    </row>
    <row r="86" spans="1:10">
      <c r="A86" s="59">
        <v>83</v>
      </c>
      <c r="B86" s="60" t="s">
        <v>606</v>
      </c>
      <c r="C86" s="61" t="s">
        <v>338</v>
      </c>
      <c r="D86" s="62" t="s">
        <v>201</v>
      </c>
      <c r="E86" s="64" t="s">
        <v>607</v>
      </c>
      <c r="F86" s="63" t="s">
        <v>608</v>
      </c>
      <c r="G86" s="59" t="s">
        <v>365</v>
      </c>
      <c r="H86" s="59" t="s">
        <v>297</v>
      </c>
      <c r="I86" s="67">
        <v>5</v>
      </c>
      <c r="J86" s="66" t="s">
        <v>554</v>
      </c>
    </row>
    <row r="87" spans="1:10">
      <c r="A87" s="59">
        <v>84</v>
      </c>
      <c r="B87" s="60" t="s">
        <v>609</v>
      </c>
      <c r="C87" s="61" t="s">
        <v>338</v>
      </c>
      <c r="D87" s="62" t="s">
        <v>610</v>
      </c>
      <c r="E87" s="64" t="s">
        <v>611</v>
      </c>
      <c r="F87" s="63" t="s">
        <v>612</v>
      </c>
      <c r="G87" s="59" t="s">
        <v>613</v>
      </c>
      <c r="H87" s="59" t="s">
        <v>297</v>
      </c>
      <c r="I87" s="67">
        <v>5</v>
      </c>
      <c r="J87" s="66" t="s">
        <v>554</v>
      </c>
    </row>
    <row r="88" ht="24" spans="1:10">
      <c r="A88" s="59">
        <v>85</v>
      </c>
      <c r="B88" s="60" t="s">
        <v>614</v>
      </c>
      <c r="C88" s="61" t="s">
        <v>347</v>
      </c>
      <c r="D88" s="62" t="s">
        <v>208</v>
      </c>
      <c r="E88" s="64" t="s">
        <v>615</v>
      </c>
      <c r="F88" s="63" t="s">
        <v>616</v>
      </c>
      <c r="G88" s="59" t="s">
        <v>341</v>
      </c>
      <c r="H88" s="59" t="s">
        <v>617</v>
      </c>
      <c r="I88" s="67">
        <v>30</v>
      </c>
      <c r="J88" s="66"/>
    </row>
    <row r="89" ht="24" spans="1:10">
      <c r="A89" s="59">
        <v>86</v>
      </c>
      <c r="B89" s="60" t="s">
        <v>618</v>
      </c>
      <c r="C89" s="61" t="s">
        <v>347</v>
      </c>
      <c r="D89" s="62" t="s">
        <v>201</v>
      </c>
      <c r="E89" s="64" t="s">
        <v>619</v>
      </c>
      <c r="F89" s="63" t="s">
        <v>620</v>
      </c>
      <c r="G89" s="59" t="s">
        <v>341</v>
      </c>
      <c r="H89" s="59" t="s">
        <v>617</v>
      </c>
      <c r="I89" s="67">
        <v>30</v>
      </c>
      <c r="J89" s="66" t="s">
        <v>554</v>
      </c>
    </row>
    <row r="90" spans="1:10">
      <c r="A90" s="59">
        <v>87</v>
      </c>
      <c r="B90" s="60" t="s">
        <v>621</v>
      </c>
      <c r="C90" s="61" t="s">
        <v>338</v>
      </c>
      <c r="D90" s="62" t="s">
        <v>299</v>
      </c>
      <c r="E90" s="63" t="s">
        <v>622</v>
      </c>
      <c r="F90" s="61" t="s">
        <v>623</v>
      </c>
      <c r="G90" s="59" t="s">
        <v>444</v>
      </c>
      <c r="H90" s="59" t="s">
        <v>617</v>
      </c>
      <c r="I90" s="67">
        <v>5</v>
      </c>
      <c r="J90" s="66"/>
    </row>
    <row r="91" spans="1:10">
      <c r="A91" s="59">
        <v>88</v>
      </c>
      <c r="B91" s="60" t="s">
        <v>624</v>
      </c>
      <c r="C91" s="61" t="s">
        <v>338</v>
      </c>
      <c r="D91" s="62" t="s">
        <v>299</v>
      </c>
      <c r="E91" s="63" t="s">
        <v>625</v>
      </c>
      <c r="F91" s="61" t="s">
        <v>626</v>
      </c>
      <c r="G91" s="59" t="s">
        <v>444</v>
      </c>
      <c r="H91" s="59" t="s">
        <v>617</v>
      </c>
      <c r="I91" s="67">
        <v>5</v>
      </c>
      <c r="J91" s="66"/>
    </row>
    <row r="92" spans="1:10">
      <c r="A92" s="59">
        <v>89</v>
      </c>
      <c r="B92" s="60" t="s">
        <v>627</v>
      </c>
      <c r="C92" s="61" t="s">
        <v>347</v>
      </c>
      <c r="D92" s="62" t="s">
        <v>220</v>
      </c>
      <c r="E92" s="64" t="s">
        <v>628</v>
      </c>
      <c r="F92" s="63" t="s">
        <v>629</v>
      </c>
      <c r="G92" s="59" t="s">
        <v>630</v>
      </c>
      <c r="H92" s="59" t="s">
        <v>301</v>
      </c>
      <c r="I92" s="67">
        <v>30</v>
      </c>
      <c r="J92" s="66"/>
    </row>
    <row r="93" spans="1:10">
      <c r="A93" s="59">
        <v>90</v>
      </c>
      <c r="B93" s="60" t="s">
        <v>631</v>
      </c>
      <c r="C93" s="61" t="s">
        <v>347</v>
      </c>
      <c r="D93" s="62" t="s">
        <v>220</v>
      </c>
      <c r="E93" s="64" t="s">
        <v>632</v>
      </c>
      <c r="F93" s="63" t="s">
        <v>633</v>
      </c>
      <c r="G93" s="59" t="s">
        <v>388</v>
      </c>
      <c r="H93" s="59" t="s">
        <v>301</v>
      </c>
      <c r="I93" s="67">
        <v>30</v>
      </c>
      <c r="J93" s="66"/>
    </row>
    <row r="94" spans="1:10">
      <c r="A94" s="59">
        <v>91</v>
      </c>
      <c r="B94" s="60" t="s">
        <v>634</v>
      </c>
      <c r="C94" s="61" t="s">
        <v>347</v>
      </c>
      <c r="D94" s="62" t="s">
        <v>220</v>
      </c>
      <c r="E94" s="64" t="s">
        <v>635</v>
      </c>
      <c r="F94" s="63" t="s">
        <v>636</v>
      </c>
      <c r="G94" s="59" t="s">
        <v>630</v>
      </c>
      <c r="H94" s="59" t="s">
        <v>301</v>
      </c>
      <c r="I94" s="67">
        <v>30</v>
      </c>
      <c r="J94" s="66"/>
    </row>
    <row r="95" spans="1:10">
      <c r="A95" s="59">
        <v>92</v>
      </c>
      <c r="B95" s="60" t="s">
        <v>637</v>
      </c>
      <c r="C95" s="61" t="s">
        <v>347</v>
      </c>
      <c r="D95" s="62" t="s">
        <v>220</v>
      </c>
      <c r="E95" s="64" t="s">
        <v>638</v>
      </c>
      <c r="F95" s="63" t="s">
        <v>639</v>
      </c>
      <c r="G95" s="59" t="s">
        <v>373</v>
      </c>
      <c r="H95" s="59" t="s">
        <v>301</v>
      </c>
      <c r="I95" s="67">
        <v>30</v>
      </c>
      <c r="J95" s="66"/>
    </row>
    <row r="96" spans="1:10">
      <c r="A96" s="59">
        <v>93</v>
      </c>
      <c r="B96" s="60" t="s">
        <v>640</v>
      </c>
      <c r="C96" s="61" t="s">
        <v>347</v>
      </c>
      <c r="D96" s="62" t="s">
        <v>220</v>
      </c>
      <c r="E96" s="64" t="s">
        <v>641</v>
      </c>
      <c r="F96" s="63" t="s">
        <v>642</v>
      </c>
      <c r="G96" s="59" t="s">
        <v>393</v>
      </c>
      <c r="H96" s="59" t="s">
        <v>301</v>
      </c>
      <c r="I96" s="67">
        <v>30</v>
      </c>
      <c r="J96" s="66"/>
    </row>
    <row r="97" spans="1:10">
      <c r="A97" s="59">
        <v>94</v>
      </c>
      <c r="B97" s="60" t="s">
        <v>643</v>
      </c>
      <c r="C97" s="61" t="s">
        <v>347</v>
      </c>
      <c r="D97" s="62" t="s">
        <v>220</v>
      </c>
      <c r="E97" s="64" t="s">
        <v>644</v>
      </c>
      <c r="F97" s="63" t="s">
        <v>642</v>
      </c>
      <c r="G97" s="59" t="s">
        <v>365</v>
      </c>
      <c r="H97" s="59" t="s">
        <v>301</v>
      </c>
      <c r="I97" s="67">
        <v>30</v>
      </c>
      <c r="J97" s="66"/>
    </row>
    <row r="98" spans="1:10">
      <c r="A98" s="59">
        <v>95</v>
      </c>
      <c r="B98" s="60" t="s">
        <v>645</v>
      </c>
      <c r="C98" s="61" t="s">
        <v>347</v>
      </c>
      <c r="D98" s="62" t="s">
        <v>220</v>
      </c>
      <c r="E98" s="64" t="s">
        <v>646</v>
      </c>
      <c r="F98" s="63" t="s">
        <v>647</v>
      </c>
      <c r="G98" s="59" t="s">
        <v>365</v>
      </c>
      <c r="H98" s="59" t="s">
        <v>301</v>
      </c>
      <c r="I98" s="67">
        <v>30</v>
      </c>
      <c r="J98" s="66"/>
    </row>
    <row r="99" spans="1:10">
      <c r="A99" s="59">
        <v>96</v>
      </c>
      <c r="B99" s="60" t="s">
        <v>648</v>
      </c>
      <c r="C99" s="61" t="s">
        <v>347</v>
      </c>
      <c r="D99" s="62" t="s">
        <v>220</v>
      </c>
      <c r="E99" s="64" t="s">
        <v>649</v>
      </c>
      <c r="F99" s="63" t="s">
        <v>642</v>
      </c>
      <c r="G99" s="59" t="s">
        <v>365</v>
      </c>
      <c r="H99" s="59" t="s">
        <v>301</v>
      </c>
      <c r="I99" s="67">
        <v>30</v>
      </c>
      <c r="J99" s="66"/>
    </row>
    <row r="100" spans="1:10">
      <c r="A100" s="59">
        <v>97</v>
      </c>
      <c r="B100" s="60" t="s">
        <v>650</v>
      </c>
      <c r="C100" s="61" t="s">
        <v>347</v>
      </c>
      <c r="D100" s="62" t="s">
        <v>220</v>
      </c>
      <c r="E100" s="64" t="s">
        <v>651</v>
      </c>
      <c r="F100" s="63" t="s">
        <v>642</v>
      </c>
      <c r="G100" s="59" t="s">
        <v>361</v>
      </c>
      <c r="H100" s="59" t="s">
        <v>301</v>
      </c>
      <c r="I100" s="67">
        <v>30</v>
      </c>
      <c r="J100" s="66"/>
    </row>
    <row r="101" spans="1:10">
      <c r="A101" s="59">
        <v>98</v>
      </c>
      <c r="B101" s="60" t="s">
        <v>652</v>
      </c>
      <c r="C101" s="61" t="s">
        <v>347</v>
      </c>
      <c r="D101" s="62" t="s">
        <v>220</v>
      </c>
      <c r="E101" s="64" t="s">
        <v>653</v>
      </c>
      <c r="F101" s="63" t="s">
        <v>654</v>
      </c>
      <c r="G101" s="59" t="s">
        <v>408</v>
      </c>
      <c r="H101" s="59" t="s">
        <v>301</v>
      </c>
      <c r="I101" s="67">
        <v>30</v>
      </c>
      <c r="J101" s="66"/>
    </row>
    <row r="102" spans="1:10">
      <c r="A102" s="59">
        <v>99</v>
      </c>
      <c r="B102" s="60" t="s">
        <v>655</v>
      </c>
      <c r="C102" s="61" t="s">
        <v>347</v>
      </c>
      <c r="D102" s="62" t="s">
        <v>220</v>
      </c>
      <c r="E102" s="64" t="s">
        <v>656</v>
      </c>
      <c r="F102" s="63" t="s">
        <v>657</v>
      </c>
      <c r="G102" s="59" t="s">
        <v>354</v>
      </c>
      <c r="H102" s="59" t="s">
        <v>301</v>
      </c>
      <c r="I102" s="67">
        <v>30</v>
      </c>
      <c r="J102" s="66"/>
    </row>
    <row r="103" ht="24" spans="1:10">
      <c r="A103" s="59">
        <v>100</v>
      </c>
      <c r="B103" s="60" t="s">
        <v>658</v>
      </c>
      <c r="C103" s="61" t="s">
        <v>347</v>
      </c>
      <c r="D103" s="62" t="s">
        <v>306</v>
      </c>
      <c r="E103" s="64" t="s">
        <v>659</v>
      </c>
      <c r="F103" s="63" t="s">
        <v>660</v>
      </c>
      <c r="G103" s="59" t="s">
        <v>345</v>
      </c>
      <c r="H103" s="59" t="s">
        <v>301</v>
      </c>
      <c r="I103" s="67">
        <v>30</v>
      </c>
      <c r="J103" s="66"/>
    </row>
    <row r="104" spans="1:10">
      <c r="A104" s="59">
        <v>101</v>
      </c>
      <c r="B104" s="60" t="s">
        <v>661</v>
      </c>
      <c r="C104" s="61" t="s">
        <v>347</v>
      </c>
      <c r="D104" s="62" t="s">
        <v>306</v>
      </c>
      <c r="E104" s="64" t="s">
        <v>662</v>
      </c>
      <c r="F104" s="63" t="s">
        <v>642</v>
      </c>
      <c r="G104" s="59" t="s">
        <v>373</v>
      </c>
      <c r="H104" s="59" t="s">
        <v>301</v>
      </c>
      <c r="I104" s="67">
        <v>30</v>
      </c>
      <c r="J104" s="66"/>
    </row>
    <row r="105" spans="1:10">
      <c r="A105" s="59">
        <v>102</v>
      </c>
      <c r="B105" s="60" t="s">
        <v>663</v>
      </c>
      <c r="C105" s="61" t="s">
        <v>347</v>
      </c>
      <c r="D105" s="62" t="s">
        <v>306</v>
      </c>
      <c r="E105" s="64" t="s">
        <v>664</v>
      </c>
      <c r="F105" s="63" t="s">
        <v>665</v>
      </c>
      <c r="G105" s="59" t="s">
        <v>408</v>
      </c>
      <c r="H105" s="59" t="s">
        <v>301</v>
      </c>
      <c r="I105" s="67">
        <v>30</v>
      </c>
      <c r="J105" s="66"/>
    </row>
    <row r="106" spans="1:10">
      <c r="A106" s="59">
        <v>103</v>
      </c>
      <c r="B106" s="60" t="s">
        <v>666</v>
      </c>
      <c r="C106" s="61" t="s">
        <v>347</v>
      </c>
      <c r="D106" s="62" t="s">
        <v>303</v>
      </c>
      <c r="E106" s="64" t="s">
        <v>667</v>
      </c>
      <c r="F106" s="63" t="s">
        <v>647</v>
      </c>
      <c r="G106" s="59" t="s">
        <v>373</v>
      </c>
      <c r="H106" s="59" t="s">
        <v>301</v>
      </c>
      <c r="I106" s="67">
        <v>30</v>
      </c>
      <c r="J106" s="66"/>
    </row>
    <row r="107" ht="24" spans="1:10">
      <c r="A107" s="59">
        <v>104</v>
      </c>
      <c r="B107" s="60" t="s">
        <v>668</v>
      </c>
      <c r="C107" s="61" t="s">
        <v>347</v>
      </c>
      <c r="D107" s="62" t="s">
        <v>303</v>
      </c>
      <c r="E107" s="64" t="s">
        <v>669</v>
      </c>
      <c r="F107" s="63" t="s">
        <v>670</v>
      </c>
      <c r="G107" s="59" t="s">
        <v>393</v>
      </c>
      <c r="H107" s="59" t="s">
        <v>301</v>
      </c>
      <c r="I107" s="67">
        <v>30</v>
      </c>
      <c r="J107" s="66"/>
    </row>
    <row r="108" ht="24" spans="1:10">
      <c r="A108" s="59">
        <v>105</v>
      </c>
      <c r="B108" s="60" t="s">
        <v>671</v>
      </c>
      <c r="C108" s="61" t="s">
        <v>347</v>
      </c>
      <c r="D108" s="62" t="s">
        <v>303</v>
      </c>
      <c r="E108" s="64" t="s">
        <v>672</v>
      </c>
      <c r="F108" s="63" t="s">
        <v>670</v>
      </c>
      <c r="G108" s="59" t="s">
        <v>377</v>
      </c>
      <c r="H108" s="59" t="s">
        <v>301</v>
      </c>
      <c r="I108" s="67">
        <v>30</v>
      </c>
      <c r="J108" s="66"/>
    </row>
    <row r="109" ht="24" spans="1:10">
      <c r="A109" s="59">
        <v>106</v>
      </c>
      <c r="B109" s="60" t="s">
        <v>673</v>
      </c>
      <c r="C109" s="61" t="s">
        <v>347</v>
      </c>
      <c r="D109" s="62" t="s">
        <v>308</v>
      </c>
      <c r="E109" s="64" t="s">
        <v>674</v>
      </c>
      <c r="F109" s="63" t="s">
        <v>675</v>
      </c>
      <c r="G109" s="59" t="s">
        <v>401</v>
      </c>
      <c r="H109" s="59" t="s">
        <v>301</v>
      </c>
      <c r="I109" s="67">
        <v>30</v>
      </c>
      <c r="J109" s="66"/>
    </row>
    <row r="110" spans="1:10">
      <c r="A110" s="59">
        <v>107</v>
      </c>
      <c r="B110" s="60" t="s">
        <v>676</v>
      </c>
      <c r="C110" s="61" t="s">
        <v>347</v>
      </c>
      <c r="D110" s="62" t="s">
        <v>308</v>
      </c>
      <c r="E110" s="64" t="s">
        <v>677</v>
      </c>
      <c r="F110" s="63" t="s">
        <v>678</v>
      </c>
      <c r="G110" s="59" t="s">
        <v>354</v>
      </c>
      <c r="H110" s="59" t="s">
        <v>301</v>
      </c>
      <c r="I110" s="67">
        <v>30</v>
      </c>
      <c r="J110" s="66"/>
    </row>
    <row r="111" ht="24" spans="1:10">
      <c r="A111" s="59">
        <v>108</v>
      </c>
      <c r="B111" s="60" t="s">
        <v>679</v>
      </c>
      <c r="C111" s="61" t="s">
        <v>347</v>
      </c>
      <c r="D111" s="62" t="s">
        <v>308</v>
      </c>
      <c r="E111" s="64" t="s">
        <v>680</v>
      </c>
      <c r="F111" s="63" t="s">
        <v>681</v>
      </c>
      <c r="G111" s="59" t="s">
        <v>369</v>
      </c>
      <c r="H111" s="59" t="s">
        <v>301</v>
      </c>
      <c r="I111" s="67">
        <v>30</v>
      </c>
      <c r="J111" s="66"/>
    </row>
    <row r="112" spans="1:10">
      <c r="A112" s="59">
        <v>109</v>
      </c>
      <c r="B112" s="60" t="s">
        <v>682</v>
      </c>
      <c r="C112" s="61" t="s">
        <v>347</v>
      </c>
      <c r="D112" s="62" t="s">
        <v>220</v>
      </c>
      <c r="E112" s="64" t="s">
        <v>683</v>
      </c>
      <c r="F112" s="63" t="s">
        <v>629</v>
      </c>
      <c r="G112" s="59" t="s">
        <v>684</v>
      </c>
      <c r="H112" s="59" t="s">
        <v>685</v>
      </c>
      <c r="I112" s="67">
        <v>30</v>
      </c>
      <c r="J112" s="66"/>
    </row>
    <row r="113" spans="1:10">
      <c r="A113" s="59">
        <v>110</v>
      </c>
      <c r="B113" s="60" t="s">
        <v>686</v>
      </c>
      <c r="C113" s="61" t="s">
        <v>347</v>
      </c>
      <c r="D113" s="62" t="s">
        <v>220</v>
      </c>
      <c r="E113" s="64" t="s">
        <v>687</v>
      </c>
      <c r="F113" s="63" t="s">
        <v>688</v>
      </c>
      <c r="G113" s="59" t="s">
        <v>381</v>
      </c>
      <c r="H113" s="59" t="s">
        <v>685</v>
      </c>
      <c r="I113" s="67">
        <v>30</v>
      </c>
      <c r="J113" s="66"/>
    </row>
    <row r="114" spans="1:10">
      <c r="A114" s="59">
        <v>111</v>
      </c>
      <c r="B114" s="60" t="s">
        <v>689</v>
      </c>
      <c r="C114" s="61" t="s">
        <v>347</v>
      </c>
      <c r="D114" s="62" t="s">
        <v>220</v>
      </c>
      <c r="E114" s="64" t="s">
        <v>690</v>
      </c>
      <c r="F114" s="63" t="s">
        <v>691</v>
      </c>
      <c r="G114" s="59" t="s">
        <v>630</v>
      </c>
      <c r="H114" s="59" t="s">
        <v>685</v>
      </c>
      <c r="I114" s="67">
        <v>30</v>
      </c>
      <c r="J114" s="66"/>
    </row>
    <row r="115" spans="1:10">
      <c r="A115" s="59">
        <v>112</v>
      </c>
      <c r="B115" s="60" t="s">
        <v>692</v>
      </c>
      <c r="C115" s="61" t="s">
        <v>347</v>
      </c>
      <c r="D115" s="62" t="s">
        <v>308</v>
      </c>
      <c r="E115" s="64" t="s">
        <v>693</v>
      </c>
      <c r="F115" s="63" t="s">
        <v>694</v>
      </c>
      <c r="G115" s="59" t="s">
        <v>695</v>
      </c>
      <c r="H115" s="59" t="s">
        <v>685</v>
      </c>
      <c r="I115" s="67">
        <v>30</v>
      </c>
      <c r="J115" s="66"/>
    </row>
    <row r="116" spans="1:10">
      <c r="A116" s="59">
        <v>113</v>
      </c>
      <c r="B116" s="60" t="s">
        <v>696</v>
      </c>
      <c r="C116" s="61" t="s">
        <v>347</v>
      </c>
      <c r="D116" s="62" t="s">
        <v>308</v>
      </c>
      <c r="E116" s="64" t="s">
        <v>697</v>
      </c>
      <c r="F116" s="63" t="s">
        <v>694</v>
      </c>
      <c r="G116" s="59" t="s">
        <v>695</v>
      </c>
      <c r="H116" s="59" t="s">
        <v>685</v>
      </c>
      <c r="I116" s="67">
        <v>30</v>
      </c>
      <c r="J116" s="66"/>
    </row>
    <row r="117" s="49" customFormat="1" ht="40.5" spans="1:10">
      <c r="A117" s="70">
        <v>114</v>
      </c>
      <c r="B117" s="71" t="s">
        <v>698</v>
      </c>
      <c r="C117" s="72" t="s">
        <v>347</v>
      </c>
      <c r="D117" s="73" t="s">
        <v>34</v>
      </c>
      <c r="E117" s="74"/>
      <c r="F117" s="74"/>
      <c r="G117" s="74"/>
      <c r="H117" s="70" t="s">
        <v>253</v>
      </c>
      <c r="I117" s="20">
        <v>30</v>
      </c>
      <c r="J117" s="75" t="s">
        <v>699</v>
      </c>
    </row>
    <row r="118" s="49" customFormat="1" ht="40.5" spans="1:10">
      <c r="A118" s="70">
        <v>115</v>
      </c>
      <c r="B118" s="71" t="s">
        <v>700</v>
      </c>
      <c r="C118" s="72" t="s">
        <v>347</v>
      </c>
      <c r="D118" s="73" t="s">
        <v>34</v>
      </c>
      <c r="E118" s="74"/>
      <c r="F118" s="74"/>
      <c r="G118" s="74"/>
      <c r="H118" s="70" t="s">
        <v>253</v>
      </c>
      <c r="I118" s="20">
        <v>30</v>
      </c>
      <c r="J118" s="75" t="s">
        <v>699</v>
      </c>
    </row>
    <row r="119" s="49" customFormat="1" ht="40.5" spans="1:10">
      <c r="A119" s="70">
        <v>116</v>
      </c>
      <c r="B119" s="71" t="s">
        <v>701</v>
      </c>
      <c r="C119" s="72" t="s">
        <v>347</v>
      </c>
      <c r="D119" s="73" t="s">
        <v>34</v>
      </c>
      <c r="E119" s="74"/>
      <c r="F119" s="74"/>
      <c r="G119" s="74"/>
      <c r="H119" s="70" t="s">
        <v>253</v>
      </c>
      <c r="I119" s="20">
        <v>30</v>
      </c>
      <c r="J119" s="75" t="s">
        <v>699</v>
      </c>
    </row>
    <row r="120" s="49" customFormat="1" ht="40.5" spans="1:10">
      <c r="A120" s="70">
        <v>117</v>
      </c>
      <c r="B120" s="71" t="s">
        <v>702</v>
      </c>
      <c r="C120" s="72" t="s">
        <v>347</v>
      </c>
      <c r="D120" s="73" t="s">
        <v>34</v>
      </c>
      <c r="E120" s="74"/>
      <c r="F120" s="74"/>
      <c r="G120" s="74"/>
      <c r="H120" s="70" t="s">
        <v>253</v>
      </c>
      <c r="I120" s="20">
        <v>30</v>
      </c>
      <c r="J120" s="75" t="s">
        <v>699</v>
      </c>
    </row>
    <row r="121" s="49" customFormat="1" ht="40.5" spans="1:10">
      <c r="A121" s="70">
        <v>118</v>
      </c>
      <c r="B121" s="71" t="s">
        <v>703</v>
      </c>
      <c r="C121" s="72" t="s">
        <v>347</v>
      </c>
      <c r="D121" s="73" t="s">
        <v>162</v>
      </c>
      <c r="E121" s="74"/>
      <c r="F121" s="74"/>
      <c r="G121" s="74"/>
      <c r="H121" s="70" t="s">
        <v>283</v>
      </c>
      <c r="I121" s="20">
        <v>30</v>
      </c>
      <c r="J121" s="75" t="s">
        <v>699</v>
      </c>
    </row>
    <row r="122" s="49" customFormat="1" ht="40.5" spans="1:10">
      <c r="A122" s="70">
        <v>119</v>
      </c>
      <c r="B122" s="71" t="s">
        <v>704</v>
      </c>
      <c r="C122" s="72" t="s">
        <v>347</v>
      </c>
      <c r="D122" s="73" t="s">
        <v>162</v>
      </c>
      <c r="E122" s="74"/>
      <c r="F122" s="74"/>
      <c r="G122" s="74"/>
      <c r="H122" s="70" t="s">
        <v>283</v>
      </c>
      <c r="I122" s="20">
        <v>30</v>
      </c>
      <c r="J122" s="75" t="s">
        <v>699</v>
      </c>
    </row>
    <row r="123" spans="8:9">
      <c r="H123" s="50" t="s">
        <v>230</v>
      </c>
      <c r="I123" s="1">
        <f>SUM(I4:I122)</f>
        <v>2695</v>
      </c>
    </row>
  </sheetData>
  <autoFilter ref="A1:J123">
    <extLst/>
  </autoFilter>
  <mergeCells count="2">
    <mergeCell ref="A1:I1"/>
    <mergeCell ref="A2:F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J13" sqref="J13"/>
    </sheetView>
  </sheetViews>
  <sheetFormatPr defaultColWidth="9" defaultRowHeight="13.5" outlineLevelRow="4"/>
  <cols>
    <col min="5" max="5" width="17.125" customWidth="1"/>
  </cols>
  <sheetData>
    <row r="1" ht="30" customHeight="1" spans="1:11">
      <c r="A1" s="41" t="s">
        <v>705</v>
      </c>
      <c r="B1" s="41"/>
      <c r="C1" s="41"/>
      <c r="D1" s="41"/>
      <c r="E1" s="41"/>
      <c r="F1" s="41"/>
      <c r="G1" s="41"/>
      <c r="H1" s="41"/>
      <c r="I1" s="41"/>
      <c r="J1" s="41"/>
      <c r="K1" s="41"/>
    </row>
    <row r="2" ht="30" customHeight="1" spans="1:11">
      <c r="A2" s="42" t="s">
        <v>1</v>
      </c>
      <c r="B2" s="42"/>
      <c r="C2" s="42"/>
      <c r="D2" s="42"/>
      <c r="E2" s="42"/>
      <c r="F2" s="42"/>
      <c r="G2" s="42"/>
      <c r="H2" s="42"/>
      <c r="I2" s="42"/>
      <c r="J2" s="42"/>
      <c r="K2" s="41"/>
    </row>
    <row r="3" spans="1:10">
      <c r="A3" s="43" t="s">
        <v>2</v>
      </c>
      <c r="B3" s="43" t="s">
        <v>706</v>
      </c>
      <c r="C3" s="43" t="s">
        <v>707</v>
      </c>
      <c r="D3" s="44" t="s">
        <v>708</v>
      </c>
      <c r="E3" s="44" t="s">
        <v>709</v>
      </c>
      <c r="F3" s="44" t="s">
        <v>710</v>
      </c>
      <c r="G3" s="43" t="s">
        <v>711</v>
      </c>
      <c r="H3" s="43"/>
      <c r="I3" s="43"/>
      <c r="J3" s="46" t="s">
        <v>16</v>
      </c>
    </row>
    <row r="4" ht="24" spans="1:10">
      <c r="A4" s="43"/>
      <c r="B4" s="43"/>
      <c r="C4" s="43"/>
      <c r="D4" s="45"/>
      <c r="E4" s="45"/>
      <c r="F4" s="45"/>
      <c r="G4" s="43" t="s">
        <v>712</v>
      </c>
      <c r="H4" s="43" t="s">
        <v>713</v>
      </c>
      <c r="I4" s="47" t="s">
        <v>714</v>
      </c>
      <c r="J4" s="48"/>
    </row>
    <row r="5" spans="1:10">
      <c r="A5" t="s">
        <v>715</v>
      </c>
      <c r="J5">
        <v>0</v>
      </c>
    </row>
  </sheetData>
  <mergeCells count="10">
    <mergeCell ref="A1:K1"/>
    <mergeCell ref="A2:J2"/>
    <mergeCell ref="G3:I3"/>
    <mergeCell ref="A3:A4"/>
    <mergeCell ref="B3:B4"/>
    <mergeCell ref="C3:C4"/>
    <mergeCell ref="D3:D4"/>
    <mergeCell ref="E3:E4"/>
    <mergeCell ref="F3:F4"/>
    <mergeCell ref="J3:J4"/>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
  <sheetViews>
    <sheetView tabSelected="1" workbookViewId="0">
      <selection activeCell="O11" sqref="O11"/>
    </sheetView>
  </sheetViews>
  <sheetFormatPr defaultColWidth="9" defaultRowHeight="13.5"/>
  <cols>
    <col min="1" max="1" width="5.5" style="1" customWidth="1"/>
    <col min="2" max="2" width="15.875" style="1" customWidth="1"/>
    <col min="3" max="3" width="10.5" style="2" customWidth="1"/>
    <col min="4" max="4" width="12.125" style="1" customWidth="1"/>
    <col min="5" max="5" width="18.625" style="3" customWidth="1"/>
    <col min="6" max="6" width="12.5" style="4" customWidth="1"/>
    <col min="7" max="7" width="7.75" style="4" customWidth="1"/>
    <col min="8" max="8" width="6.625" style="4" customWidth="1"/>
    <col min="9" max="9" width="5.5" style="4" customWidth="1"/>
    <col min="10" max="10" width="4.125" style="4" customWidth="1"/>
    <col min="11" max="11" width="7" style="4" customWidth="1"/>
    <col min="12" max="12" width="12.625" style="5" customWidth="1"/>
    <col min="13" max="13" width="12.625" style="3" customWidth="1"/>
    <col min="14" max="16384" width="9" style="4"/>
  </cols>
  <sheetData>
    <row r="1" ht="18.75" spans="1:11">
      <c r="A1" s="6" t="s">
        <v>716</v>
      </c>
      <c r="B1" s="6"/>
      <c r="C1" s="7"/>
      <c r="D1" s="6"/>
      <c r="E1" s="7"/>
      <c r="F1" s="6"/>
      <c r="G1" s="6"/>
      <c r="H1" s="6"/>
      <c r="I1" s="6"/>
      <c r="J1" s="6"/>
      <c r="K1" s="6"/>
    </row>
    <row r="2" ht="18.75" spans="1:11">
      <c r="A2" s="8" t="s">
        <v>1</v>
      </c>
      <c r="B2" s="8"/>
      <c r="C2" s="9"/>
      <c r="D2" s="8"/>
      <c r="E2" s="9"/>
      <c r="F2" s="8"/>
      <c r="G2" s="8"/>
      <c r="H2" s="8"/>
      <c r="I2" s="6"/>
      <c r="J2" s="6"/>
      <c r="K2" s="6"/>
    </row>
    <row r="3" ht="25.5" spans="1:13">
      <c r="A3" s="10" t="s">
        <v>2</v>
      </c>
      <c r="B3" s="10" t="s">
        <v>232</v>
      </c>
      <c r="C3" s="10" t="s">
        <v>233</v>
      </c>
      <c r="D3" s="10" t="s">
        <v>234</v>
      </c>
      <c r="E3" s="11" t="s">
        <v>717</v>
      </c>
      <c r="F3" s="11" t="s">
        <v>718</v>
      </c>
      <c r="G3" s="11" t="s">
        <v>719</v>
      </c>
      <c r="H3" s="11" t="s">
        <v>720</v>
      </c>
      <c r="I3" s="11" t="s">
        <v>721</v>
      </c>
      <c r="J3" s="11" t="s">
        <v>722</v>
      </c>
      <c r="K3" s="11" t="s">
        <v>723</v>
      </c>
      <c r="L3" s="25" t="s">
        <v>230</v>
      </c>
      <c r="M3" s="11" t="s">
        <v>17</v>
      </c>
    </row>
    <row r="4" ht="14.25" spans="1:13">
      <c r="A4" s="12">
        <v>1</v>
      </c>
      <c r="B4" s="12" t="s">
        <v>253</v>
      </c>
      <c r="C4" s="13" t="s">
        <v>254</v>
      </c>
      <c r="D4" s="12" t="s">
        <v>255</v>
      </c>
      <c r="E4" s="14" t="s">
        <v>724</v>
      </c>
      <c r="F4" s="15"/>
      <c r="G4" s="15">
        <v>140</v>
      </c>
      <c r="H4" s="15"/>
      <c r="I4" s="15"/>
      <c r="J4" s="15"/>
      <c r="K4" s="15"/>
      <c r="L4" s="26">
        <f t="shared" ref="L4:L10" si="0">SUM(F4:K4)</f>
        <v>140</v>
      </c>
      <c r="M4" s="10"/>
    </row>
    <row r="5" ht="14.25" spans="1:13">
      <c r="A5" s="12">
        <v>2</v>
      </c>
      <c r="B5" s="12" t="s">
        <v>253</v>
      </c>
      <c r="C5" s="13" t="s">
        <v>725</v>
      </c>
      <c r="D5" s="12" t="s">
        <v>255</v>
      </c>
      <c r="E5" s="14" t="s">
        <v>724</v>
      </c>
      <c r="F5" s="15">
        <v>421.25</v>
      </c>
      <c r="G5" s="15"/>
      <c r="H5" s="15"/>
      <c r="I5" s="15"/>
      <c r="J5" s="15"/>
      <c r="K5" s="15"/>
      <c r="L5" s="26">
        <f t="shared" si="0"/>
        <v>421.25</v>
      </c>
      <c r="M5" s="27"/>
    </row>
    <row r="6" ht="14.25" spans="1:13">
      <c r="A6" s="12">
        <v>3</v>
      </c>
      <c r="B6" s="12" t="s">
        <v>253</v>
      </c>
      <c r="C6" s="13" t="s">
        <v>257</v>
      </c>
      <c r="D6" s="12" t="s">
        <v>255</v>
      </c>
      <c r="E6" s="14"/>
      <c r="F6" s="15"/>
      <c r="G6" s="15">
        <v>10</v>
      </c>
      <c r="H6" s="15"/>
      <c r="I6" s="15"/>
      <c r="J6" s="15"/>
      <c r="K6" s="15"/>
      <c r="L6" s="26">
        <f t="shared" si="0"/>
        <v>10</v>
      </c>
      <c r="M6" s="28"/>
    </row>
    <row r="7" ht="14.25" spans="1:13">
      <c r="A7" s="12">
        <v>4</v>
      </c>
      <c r="B7" s="12" t="s">
        <v>253</v>
      </c>
      <c r="C7" s="16" t="s">
        <v>30</v>
      </c>
      <c r="D7" s="12" t="s">
        <v>255</v>
      </c>
      <c r="E7" s="14"/>
      <c r="F7" s="15">
        <v>420</v>
      </c>
      <c r="G7" s="15"/>
      <c r="H7" s="15"/>
      <c r="I7" s="15"/>
      <c r="J7" s="15"/>
      <c r="K7" s="15"/>
      <c r="L7" s="26">
        <f t="shared" si="0"/>
        <v>420</v>
      </c>
      <c r="M7" s="28"/>
    </row>
    <row r="8" ht="14.25" spans="1:13">
      <c r="A8" s="12">
        <v>5</v>
      </c>
      <c r="B8" s="12" t="s">
        <v>259</v>
      </c>
      <c r="C8" s="17" t="s">
        <v>37</v>
      </c>
      <c r="D8" s="12" t="s">
        <v>255</v>
      </c>
      <c r="E8" s="14" t="s">
        <v>724</v>
      </c>
      <c r="F8" s="15">
        <v>463.75</v>
      </c>
      <c r="G8" s="15"/>
      <c r="H8" s="15"/>
      <c r="I8" s="15"/>
      <c r="J8" s="15"/>
      <c r="K8" s="15"/>
      <c r="L8" s="26">
        <f t="shared" si="0"/>
        <v>463.75</v>
      </c>
      <c r="M8" s="10"/>
    </row>
    <row r="9" ht="14.25" spans="1:13">
      <c r="A9" s="12">
        <v>6</v>
      </c>
      <c r="B9" s="12" t="s">
        <v>259</v>
      </c>
      <c r="C9" s="13" t="s">
        <v>260</v>
      </c>
      <c r="D9" s="12" t="s">
        <v>255</v>
      </c>
      <c r="E9" s="14" t="s">
        <v>726</v>
      </c>
      <c r="F9" s="15"/>
      <c r="G9" s="15">
        <v>70</v>
      </c>
      <c r="H9" s="15"/>
      <c r="I9" s="15">
        <v>10</v>
      </c>
      <c r="J9" s="15"/>
      <c r="K9" s="15"/>
      <c r="L9" s="26">
        <f t="shared" si="0"/>
        <v>80</v>
      </c>
      <c r="M9" s="11"/>
    </row>
    <row r="10" ht="14.25" spans="1:13">
      <c r="A10" s="12">
        <v>7</v>
      </c>
      <c r="B10" s="12" t="s">
        <v>259</v>
      </c>
      <c r="C10" s="18" t="s">
        <v>49</v>
      </c>
      <c r="D10" s="12" t="s">
        <v>255</v>
      </c>
      <c r="E10" s="14" t="s">
        <v>726</v>
      </c>
      <c r="F10" s="15">
        <v>25</v>
      </c>
      <c r="G10" s="15"/>
      <c r="H10" s="15"/>
      <c r="I10" s="15"/>
      <c r="J10" s="15"/>
      <c r="K10" s="15">
        <v>334</v>
      </c>
      <c r="L10" s="26">
        <f t="shared" si="0"/>
        <v>359</v>
      </c>
      <c r="M10" s="11"/>
    </row>
    <row r="11" ht="28.5" spans="1:13">
      <c r="A11" s="12">
        <v>8</v>
      </c>
      <c r="B11" s="12" t="s">
        <v>52</v>
      </c>
      <c r="C11" s="13" t="s">
        <v>56</v>
      </c>
      <c r="D11" s="12" t="s">
        <v>255</v>
      </c>
      <c r="E11" s="14"/>
      <c r="F11" s="15">
        <v>420</v>
      </c>
      <c r="G11" s="15"/>
      <c r="H11" s="15"/>
      <c r="I11" s="15"/>
      <c r="J11" s="15"/>
      <c r="K11" s="15"/>
      <c r="L11" s="26">
        <f t="shared" ref="L11:L36" si="1">SUM(F11:K11)</f>
        <v>420</v>
      </c>
      <c r="M11" s="11"/>
    </row>
    <row r="12" ht="14.25" spans="1:13">
      <c r="A12" s="12">
        <v>9</v>
      </c>
      <c r="B12" s="12" t="s">
        <v>52</v>
      </c>
      <c r="C12" s="13" t="s">
        <v>261</v>
      </c>
      <c r="D12" s="12" t="s">
        <v>255</v>
      </c>
      <c r="E12" s="14" t="s">
        <v>724</v>
      </c>
      <c r="F12" s="15"/>
      <c r="G12" s="15">
        <v>120</v>
      </c>
      <c r="H12" s="15"/>
      <c r="I12" s="15"/>
      <c r="J12" s="15"/>
      <c r="K12" s="15"/>
      <c r="L12" s="26">
        <f t="shared" si="1"/>
        <v>120</v>
      </c>
      <c r="M12" s="11"/>
    </row>
    <row r="13" ht="14.25" spans="1:13">
      <c r="A13" s="12">
        <v>10</v>
      </c>
      <c r="B13" s="12" t="s">
        <v>52</v>
      </c>
      <c r="C13" s="13" t="s">
        <v>262</v>
      </c>
      <c r="D13" s="12" t="s">
        <v>255</v>
      </c>
      <c r="E13" s="14" t="s">
        <v>726</v>
      </c>
      <c r="F13" s="15"/>
      <c r="G13" s="15">
        <v>260</v>
      </c>
      <c r="H13" s="15"/>
      <c r="I13" s="15"/>
      <c r="J13" s="15"/>
      <c r="K13" s="15"/>
      <c r="L13" s="26">
        <f t="shared" si="1"/>
        <v>260</v>
      </c>
      <c r="M13" s="11"/>
    </row>
    <row r="14" ht="14.25" spans="1:13">
      <c r="A14" s="12">
        <v>11</v>
      </c>
      <c r="B14" s="12" t="s">
        <v>52</v>
      </c>
      <c r="C14" s="13" t="s">
        <v>59</v>
      </c>
      <c r="D14" s="12" t="s">
        <v>255</v>
      </c>
      <c r="E14" s="14"/>
      <c r="F14" s="15">
        <v>350</v>
      </c>
      <c r="G14" s="15">
        <v>440</v>
      </c>
      <c r="H14" s="15"/>
      <c r="I14" s="15">
        <v>60</v>
      </c>
      <c r="J14" s="15"/>
      <c r="K14" s="15"/>
      <c r="L14" s="26">
        <f t="shared" si="1"/>
        <v>850</v>
      </c>
      <c r="M14" s="11"/>
    </row>
    <row r="15" ht="14.25" spans="1:13">
      <c r="A15" s="12">
        <v>12</v>
      </c>
      <c r="B15" s="12" t="s">
        <v>52</v>
      </c>
      <c r="C15" s="13" t="s">
        <v>64</v>
      </c>
      <c r="D15" s="12" t="s">
        <v>255</v>
      </c>
      <c r="E15" s="14" t="s">
        <v>726</v>
      </c>
      <c r="F15" s="15">
        <v>1630</v>
      </c>
      <c r="G15" s="15">
        <v>420</v>
      </c>
      <c r="H15" s="15"/>
      <c r="I15" s="15">
        <v>30</v>
      </c>
      <c r="J15" s="15"/>
      <c r="K15" s="15"/>
      <c r="L15" s="26">
        <f t="shared" si="1"/>
        <v>2080</v>
      </c>
      <c r="M15" s="11"/>
    </row>
    <row r="16" ht="28.5" spans="1:13">
      <c r="A16" s="12">
        <v>13</v>
      </c>
      <c r="B16" s="12" t="s">
        <v>52</v>
      </c>
      <c r="C16" s="13" t="s">
        <v>67</v>
      </c>
      <c r="D16" s="12" t="s">
        <v>255</v>
      </c>
      <c r="E16" s="14" t="s">
        <v>727</v>
      </c>
      <c r="F16" s="15">
        <v>1320</v>
      </c>
      <c r="G16" s="15"/>
      <c r="H16" s="15"/>
      <c r="I16" s="15"/>
      <c r="J16" s="15"/>
      <c r="K16" s="15"/>
      <c r="L16" s="26">
        <f t="shared" si="1"/>
        <v>1320</v>
      </c>
      <c r="M16" s="11"/>
    </row>
    <row r="17" ht="14.25" spans="1:13">
      <c r="A17" s="12">
        <v>14</v>
      </c>
      <c r="B17" s="12" t="s">
        <v>52</v>
      </c>
      <c r="C17" s="19" t="s">
        <v>71</v>
      </c>
      <c r="D17" s="12" t="s">
        <v>255</v>
      </c>
      <c r="E17" s="14"/>
      <c r="F17" s="15">
        <v>1745</v>
      </c>
      <c r="G17" s="15"/>
      <c r="H17" s="15"/>
      <c r="I17" s="15"/>
      <c r="J17" s="15"/>
      <c r="K17" s="15"/>
      <c r="L17" s="26">
        <f t="shared" si="1"/>
        <v>1745</v>
      </c>
      <c r="M17" s="11"/>
    </row>
    <row r="18" ht="14.25" spans="1:13">
      <c r="A18" s="12">
        <v>15</v>
      </c>
      <c r="B18" s="12" t="s">
        <v>52</v>
      </c>
      <c r="C18" s="19" t="s">
        <v>78</v>
      </c>
      <c r="D18" s="12" t="s">
        <v>255</v>
      </c>
      <c r="E18" s="14"/>
      <c r="F18" s="15">
        <v>420</v>
      </c>
      <c r="G18" s="15"/>
      <c r="H18" s="15"/>
      <c r="I18" s="15"/>
      <c r="J18" s="15"/>
      <c r="K18" s="15"/>
      <c r="L18" s="26">
        <f t="shared" si="1"/>
        <v>420</v>
      </c>
      <c r="M18" s="11"/>
    </row>
    <row r="19" ht="14.25" spans="1:13">
      <c r="A19" s="12">
        <v>16</v>
      </c>
      <c r="B19" s="12" t="s">
        <v>52</v>
      </c>
      <c r="C19" s="13" t="s">
        <v>93</v>
      </c>
      <c r="D19" s="12" t="s">
        <v>255</v>
      </c>
      <c r="E19" s="14"/>
      <c r="F19" s="15">
        <v>660.96</v>
      </c>
      <c r="G19" s="15">
        <v>340</v>
      </c>
      <c r="H19" s="15"/>
      <c r="I19" s="15"/>
      <c r="J19" s="15"/>
      <c r="K19" s="15"/>
      <c r="L19" s="26">
        <f t="shared" si="1"/>
        <v>1000.96</v>
      </c>
      <c r="M19" s="11"/>
    </row>
    <row r="20" ht="14.25" spans="1:13">
      <c r="A20" s="12">
        <v>17</v>
      </c>
      <c r="B20" s="12" t="s">
        <v>52</v>
      </c>
      <c r="C20" s="13" t="s">
        <v>98</v>
      </c>
      <c r="D20" s="12" t="s">
        <v>255</v>
      </c>
      <c r="E20" s="14"/>
      <c r="F20" s="15">
        <v>112.5</v>
      </c>
      <c r="G20" s="15">
        <v>360</v>
      </c>
      <c r="H20" s="15"/>
      <c r="I20" s="15">
        <v>30</v>
      </c>
      <c r="J20" s="15"/>
      <c r="K20" s="15"/>
      <c r="L20" s="26">
        <f t="shared" si="1"/>
        <v>502.5</v>
      </c>
      <c r="M20" s="11"/>
    </row>
    <row r="21" ht="14.25" spans="1:13">
      <c r="A21" s="12">
        <v>18</v>
      </c>
      <c r="B21" s="12" t="s">
        <v>52</v>
      </c>
      <c r="C21" s="13" t="s">
        <v>101</v>
      </c>
      <c r="D21" s="12" t="s">
        <v>255</v>
      </c>
      <c r="E21" s="14"/>
      <c r="F21" s="15">
        <v>540</v>
      </c>
      <c r="G21" s="15">
        <v>420</v>
      </c>
      <c r="H21" s="15"/>
      <c r="I21" s="15">
        <v>60</v>
      </c>
      <c r="J21" s="15"/>
      <c r="K21" s="15"/>
      <c r="L21" s="26">
        <f t="shared" si="1"/>
        <v>1020</v>
      </c>
      <c r="M21" s="11"/>
    </row>
    <row r="22" ht="14.25" spans="1:13">
      <c r="A22" s="12">
        <v>19</v>
      </c>
      <c r="B22" s="12" t="s">
        <v>52</v>
      </c>
      <c r="C22" s="13" t="s">
        <v>263</v>
      </c>
      <c r="D22" s="12" t="s">
        <v>255</v>
      </c>
      <c r="E22" s="14"/>
      <c r="F22" s="15"/>
      <c r="G22" s="15">
        <v>850</v>
      </c>
      <c r="H22" s="15"/>
      <c r="I22" s="15"/>
      <c r="J22" s="15"/>
      <c r="K22" s="15"/>
      <c r="L22" s="26">
        <f t="shared" si="1"/>
        <v>850</v>
      </c>
      <c r="M22" s="11"/>
    </row>
    <row r="23" ht="28.5" spans="1:13">
      <c r="A23" s="12">
        <v>20</v>
      </c>
      <c r="B23" s="12" t="s">
        <v>52</v>
      </c>
      <c r="C23" s="13" t="s">
        <v>105</v>
      </c>
      <c r="D23" s="12" t="s">
        <v>255</v>
      </c>
      <c r="E23" s="14" t="s">
        <v>727</v>
      </c>
      <c r="F23" s="15">
        <v>90</v>
      </c>
      <c r="G23" s="15">
        <v>1740</v>
      </c>
      <c r="H23" s="15"/>
      <c r="I23" s="15">
        <v>30</v>
      </c>
      <c r="J23" s="15"/>
      <c r="K23" s="15"/>
      <c r="L23" s="26">
        <f t="shared" si="1"/>
        <v>1860</v>
      </c>
      <c r="M23" s="11"/>
    </row>
    <row r="24" ht="14.25" spans="1:13">
      <c r="A24" s="12">
        <v>21</v>
      </c>
      <c r="B24" s="12" t="s">
        <v>52</v>
      </c>
      <c r="C24" s="13" t="s">
        <v>107</v>
      </c>
      <c r="D24" s="12" t="s">
        <v>255</v>
      </c>
      <c r="E24" s="14"/>
      <c r="F24" s="15">
        <v>140</v>
      </c>
      <c r="G24" s="15">
        <v>240</v>
      </c>
      <c r="H24" s="15"/>
      <c r="I24" s="15">
        <v>120</v>
      </c>
      <c r="J24" s="15"/>
      <c r="K24" s="15"/>
      <c r="L24" s="26">
        <f t="shared" si="1"/>
        <v>500</v>
      </c>
      <c r="M24" s="11"/>
    </row>
    <row r="25" ht="14.25" spans="1:13">
      <c r="A25" s="12">
        <v>22</v>
      </c>
      <c r="B25" s="12" t="s">
        <v>52</v>
      </c>
      <c r="C25" s="13" t="s">
        <v>109</v>
      </c>
      <c r="D25" s="12" t="s">
        <v>255</v>
      </c>
      <c r="E25" s="14"/>
      <c r="F25" s="15">
        <v>540</v>
      </c>
      <c r="G25" s="15">
        <v>530</v>
      </c>
      <c r="H25" s="15"/>
      <c r="I25" s="15">
        <v>60</v>
      </c>
      <c r="J25" s="15"/>
      <c r="K25" s="15"/>
      <c r="L25" s="26">
        <f t="shared" si="1"/>
        <v>1130</v>
      </c>
      <c r="M25" s="11"/>
    </row>
    <row r="26" ht="14.25" spans="1:13">
      <c r="A26" s="12">
        <v>23</v>
      </c>
      <c r="B26" s="12" t="s">
        <v>52</v>
      </c>
      <c r="C26" s="13" t="s">
        <v>111</v>
      </c>
      <c r="D26" s="12" t="s">
        <v>255</v>
      </c>
      <c r="E26" s="14"/>
      <c r="F26" s="15">
        <v>540</v>
      </c>
      <c r="G26" s="15">
        <v>360</v>
      </c>
      <c r="H26" s="15"/>
      <c r="I26" s="15"/>
      <c r="J26" s="15"/>
      <c r="K26" s="15"/>
      <c r="L26" s="26">
        <f t="shared" si="1"/>
        <v>900</v>
      </c>
      <c r="M26" s="11"/>
    </row>
    <row r="27" ht="14.25" spans="1:13">
      <c r="A27" s="12">
        <v>24</v>
      </c>
      <c r="B27" s="12" t="s">
        <v>52</v>
      </c>
      <c r="C27" s="13" t="s">
        <v>265</v>
      </c>
      <c r="D27" s="12" t="s">
        <v>255</v>
      </c>
      <c r="E27" s="14"/>
      <c r="F27" s="15"/>
      <c r="G27" s="15">
        <v>120</v>
      </c>
      <c r="H27" s="15"/>
      <c r="I27" s="15">
        <v>30</v>
      </c>
      <c r="J27" s="15"/>
      <c r="K27" s="15"/>
      <c r="L27" s="26">
        <f t="shared" si="1"/>
        <v>150</v>
      </c>
      <c r="M27" s="11"/>
    </row>
    <row r="28" ht="14.25" spans="1:13">
      <c r="A28" s="12">
        <v>25</v>
      </c>
      <c r="B28" s="12" t="s">
        <v>52</v>
      </c>
      <c r="C28" s="13" t="s">
        <v>115</v>
      </c>
      <c r="D28" s="12" t="s">
        <v>255</v>
      </c>
      <c r="E28" s="14" t="s">
        <v>728</v>
      </c>
      <c r="F28" s="15">
        <v>180</v>
      </c>
      <c r="G28" s="15">
        <v>1580</v>
      </c>
      <c r="H28" s="15"/>
      <c r="I28" s="15">
        <v>90</v>
      </c>
      <c r="J28" s="15"/>
      <c r="K28" s="15"/>
      <c r="L28" s="26">
        <f t="shared" si="1"/>
        <v>1850</v>
      </c>
      <c r="M28" s="29"/>
    </row>
    <row r="29" ht="28.5" spans="1:13">
      <c r="A29" s="12">
        <v>26</v>
      </c>
      <c r="B29" s="12" t="s">
        <v>52</v>
      </c>
      <c r="C29" s="13" t="s">
        <v>51</v>
      </c>
      <c r="D29" s="12" t="s">
        <v>255</v>
      </c>
      <c r="E29" s="14" t="s">
        <v>727</v>
      </c>
      <c r="F29" s="15">
        <v>1620</v>
      </c>
      <c r="G29" s="15">
        <v>240</v>
      </c>
      <c r="H29" s="15">
        <v>100</v>
      </c>
      <c r="I29" s="15">
        <v>60</v>
      </c>
      <c r="J29" s="15"/>
      <c r="K29" s="15"/>
      <c r="L29" s="26">
        <f t="shared" si="1"/>
        <v>2020</v>
      </c>
      <c r="M29" s="11"/>
    </row>
    <row r="30" ht="25.5" spans="1:13">
      <c r="A30" s="12">
        <v>27</v>
      </c>
      <c r="B30" s="12" t="s">
        <v>52</v>
      </c>
      <c r="C30" s="13" t="s">
        <v>267</v>
      </c>
      <c r="D30" s="12" t="s">
        <v>255</v>
      </c>
      <c r="E30" s="14"/>
      <c r="F30" s="15"/>
      <c r="G30" s="20"/>
      <c r="H30" s="15"/>
      <c r="I30" s="15">
        <v>30</v>
      </c>
      <c r="J30" s="15"/>
      <c r="K30" s="15"/>
      <c r="L30" s="26">
        <f t="shared" si="1"/>
        <v>30</v>
      </c>
      <c r="M30" s="11" t="s">
        <v>729</v>
      </c>
    </row>
    <row r="31" ht="25.5" spans="1:13">
      <c r="A31" s="12">
        <v>28</v>
      </c>
      <c r="B31" s="12" t="s">
        <v>52</v>
      </c>
      <c r="C31" s="13" t="s">
        <v>269</v>
      </c>
      <c r="D31" s="21" t="s">
        <v>255</v>
      </c>
      <c r="E31" s="14"/>
      <c r="F31" s="15"/>
      <c r="G31" s="20"/>
      <c r="H31" s="15"/>
      <c r="I31" s="15">
        <v>60</v>
      </c>
      <c r="J31" s="15"/>
      <c r="K31" s="15"/>
      <c r="L31" s="26">
        <f t="shared" si="1"/>
        <v>60</v>
      </c>
      <c r="M31" s="11" t="s">
        <v>730</v>
      </c>
    </row>
    <row r="32" ht="14.25" spans="1:13">
      <c r="A32" s="12">
        <v>29</v>
      </c>
      <c r="B32" s="12" t="s">
        <v>52</v>
      </c>
      <c r="C32" s="13" t="s">
        <v>89</v>
      </c>
      <c r="D32" s="21" t="s">
        <v>255</v>
      </c>
      <c r="E32" s="14"/>
      <c r="F32" s="15">
        <v>2580</v>
      </c>
      <c r="G32" s="15">
        <v>1010</v>
      </c>
      <c r="H32" s="15"/>
      <c r="I32" s="15">
        <v>30</v>
      </c>
      <c r="J32" s="15"/>
      <c r="K32" s="15"/>
      <c r="L32" s="26">
        <f t="shared" si="1"/>
        <v>3620</v>
      </c>
      <c r="M32" s="11"/>
    </row>
    <row r="33" ht="25.5" spans="1:13">
      <c r="A33" s="12">
        <v>30</v>
      </c>
      <c r="B33" s="12" t="s">
        <v>52</v>
      </c>
      <c r="C33" s="13" t="s">
        <v>99</v>
      </c>
      <c r="D33" s="21" t="s">
        <v>255</v>
      </c>
      <c r="E33" s="14"/>
      <c r="F33" s="15">
        <v>10</v>
      </c>
      <c r="G33" s="20"/>
      <c r="H33" s="15"/>
      <c r="I33" s="15"/>
      <c r="J33" s="15"/>
      <c r="K33" s="15"/>
      <c r="L33" s="26">
        <f t="shared" si="1"/>
        <v>10</v>
      </c>
      <c r="M33" s="11" t="s">
        <v>731</v>
      </c>
    </row>
    <row r="34" ht="25.5" spans="1:13">
      <c r="A34" s="12">
        <v>31</v>
      </c>
      <c r="B34" s="12" t="s">
        <v>52</v>
      </c>
      <c r="C34" s="13" t="s">
        <v>270</v>
      </c>
      <c r="D34" s="21" t="s">
        <v>255</v>
      </c>
      <c r="E34" s="14"/>
      <c r="F34" s="15"/>
      <c r="G34" s="20"/>
      <c r="H34" s="15"/>
      <c r="I34" s="15"/>
      <c r="J34" s="15"/>
      <c r="K34" s="15"/>
      <c r="L34" s="26">
        <f t="shared" si="1"/>
        <v>0</v>
      </c>
      <c r="M34" s="11" t="s">
        <v>732</v>
      </c>
    </row>
    <row r="35" ht="14.25" spans="1:13">
      <c r="A35" s="12">
        <v>32</v>
      </c>
      <c r="B35" s="12" t="s">
        <v>52</v>
      </c>
      <c r="C35" s="13" t="s">
        <v>103</v>
      </c>
      <c r="D35" s="21" t="s">
        <v>255</v>
      </c>
      <c r="E35" s="14"/>
      <c r="F35" s="15">
        <v>540</v>
      </c>
      <c r="G35" s="15"/>
      <c r="H35" s="15"/>
      <c r="I35" s="15"/>
      <c r="J35" s="15"/>
      <c r="K35" s="15">
        <v>10</v>
      </c>
      <c r="L35" s="26">
        <f t="shared" si="1"/>
        <v>550</v>
      </c>
      <c r="M35" s="11"/>
    </row>
    <row r="36" ht="25.5" spans="1:13">
      <c r="A36" s="12">
        <v>33</v>
      </c>
      <c r="B36" s="12" t="s">
        <v>52</v>
      </c>
      <c r="C36" s="13" t="s">
        <v>271</v>
      </c>
      <c r="D36" s="21" t="s">
        <v>255</v>
      </c>
      <c r="E36" s="14"/>
      <c r="F36" s="15"/>
      <c r="G36" s="20"/>
      <c r="H36" s="15"/>
      <c r="I36" s="15">
        <v>30</v>
      </c>
      <c r="J36" s="15"/>
      <c r="K36" s="15"/>
      <c r="L36" s="26">
        <f t="shared" si="1"/>
        <v>30</v>
      </c>
      <c r="M36" s="11" t="s">
        <v>732</v>
      </c>
    </row>
    <row r="37" ht="14.25" spans="1:13">
      <c r="A37" s="12">
        <v>34</v>
      </c>
      <c r="B37" s="12" t="s">
        <v>52</v>
      </c>
      <c r="C37" s="13" t="s">
        <v>272</v>
      </c>
      <c r="D37" s="21" t="s">
        <v>255</v>
      </c>
      <c r="E37" s="14"/>
      <c r="F37" s="15"/>
      <c r="G37" s="15">
        <v>120</v>
      </c>
      <c r="H37" s="15"/>
      <c r="I37" s="15"/>
      <c r="J37" s="15"/>
      <c r="K37" s="15"/>
      <c r="L37" s="26">
        <f t="shared" ref="L37:L68" si="2">SUM(F37:K37)</f>
        <v>120</v>
      </c>
      <c r="M37" s="11"/>
    </row>
    <row r="38" ht="25.5" spans="1:13">
      <c r="A38" s="12">
        <v>35</v>
      </c>
      <c r="B38" s="12" t="s">
        <v>52</v>
      </c>
      <c r="C38" s="13" t="s">
        <v>121</v>
      </c>
      <c r="D38" s="21" t="s">
        <v>255</v>
      </c>
      <c r="E38" s="14"/>
      <c r="F38" s="15">
        <v>33.75</v>
      </c>
      <c r="G38" s="20"/>
      <c r="H38" s="15"/>
      <c r="I38" s="15"/>
      <c r="J38" s="15"/>
      <c r="K38" s="15"/>
      <c r="L38" s="26">
        <f t="shared" si="2"/>
        <v>33.75</v>
      </c>
      <c r="M38" s="11" t="s">
        <v>729</v>
      </c>
    </row>
    <row r="39" ht="14.25" spans="1:13">
      <c r="A39" s="12">
        <v>36</v>
      </c>
      <c r="B39" s="12" t="s">
        <v>52</v>
      </c>
      <c r="C39" s="13" t="s">
        <v>123</v>
      </c>
      <c r="D39" s="12" t="s">
        <v>255</v>
      </c>
      <c r="E39" s="14"/>
      <c r="F39" s="15">
        <v>540</v>
      </c>
      <c r="G39" s="15">
        <v>180</v>
      </c>
      <c r="H39" s="15"/>
      <c r="I39" s="15"/>
      <c r="J39" s="15"/>
      <c r="K39" s="15"/>
      <c r="L39" s="26">
        <f t="shared" si="2"/>
        <v>720</v>
      </c>
      <c r="M39" s="11"/>
    </row>
    <row r="40" ht="14.25" spans="1:13">
      <c r="A40" s="12">
        <v>37</v>
      </c>
      <c r="B40" s="12" t="s">
        <v>273</v>
      </c>
      <c r="C40" s="13" t="s">
        <v>274</v>
      </c>
      <c r="D40" s="12" t="s">
        <v>255</v>
      </c>
      <c r="E40" s="14"/>
      <c r="F40" s="15"/>
      <c r="G40" s="15">
        <v>120</v>
      </c>
      <c r="H40" s="15"/>
      <c r="I40" s="15"/>
      <c r="J40" s="15"/>
      <c r="K40" s="15"/>
      <c r="L40" s="26">
        <f t="shared" si="2"/>
        <v>120</v>
      </c>
      <c r="M40" s="11"/>
    </row>
    <row r="41" ht="14.25" spans="1:13">
      <c r="A41" s="12">
        <v>38</v>
      </c>
      <c r="B41" s="12" t="s">
        <v>273</v>
      </c>
      <c r="C41" s="13" t="s">
        <v>126</v>
      </c>
      <c r="D41" s="12" t="s">
        <v>255</v>
      </c>
      <c r="E41" s="14"/>
      <c r="F41" s="15">
        <v>453.75</v>
      </c>
      <c r="G41" s="15">
        <v>210</v>
      </c>
      <c r="H41" s="15"/>
      <c r="I41" s="15"/>
      <c r="J41" s="15"/>
      <c r="K41" s="15"/>
      <c r="L41" s="26">
        <f t="shared" si="2"/>
        <v>663.75</v>
      </c>
      <c r="M41" s="11"/>
    </row>
    <row r="42" ht="25.5" spans="1:13">
      <c r="A42" s="12">
        <v>39</v>
      </c>
      <c r="B42" s="12" t="s">
        <v>273</v>
      </c>
      <c r="C42" s="13" t="s">
        <v>276</v>
      </c>
      <c r="D42" s="21" t="s">
        <v>255</v>
      </c>
      <c r="E42" s="14"/>
      <c r="F42" s="15"/>
      <c r="G42" s="20"/>
      <c r="H42" s="15"/>
      <c r="I42" s="15">
        <v>30</v>
      </c>
      <c r="J42" s="15"/>
      <c r="K42" s="15"/>
      <c r="L42" s="26">
        <f t="shared" si="2"/>
        <v>30</v>
      </c>
      <c r="M42" s="11" t="s">
        <v>733</v>
      </c>
    </row>
    <row r="43" ht="14.25" spans="1:13">
      <c r="A43" s="12">
        <v>40</v>
      </c>
      <c r="B43" s="12" t="s">
        <v>273</v>
      </c>
      <c r="C43" s="13" t="s">
        <v>277</v>
      </c>
      <c r="D43" s="12" t="s">
        <v>255</v>
      </c>
      <c r="E43" s="14"/>
      <c r="F43" s="15"/>
      <c r="G43" s="15">
        <v>60</v>
      </c>
      <c r="H43" s="15"/>
      <c r="I43" s="15"/>
      <c r="J43" s="15"/>
      <c r="K43" s="15"/>
      <c r="L43" s="26">
        <f t="shared" si="2"/>
        <v>60</v>
      </c>
      <c r="M43" s="11"/>
    </row>
    <row r="44" ht="14.25" spans="1:13">
      <c r="A44" s="12">
        <v>41</v>
      </c>
      <c r="B44" s="12" t="s">
        <v>278</v>
      </c>
      <c r="C44" s="13" t="s">
        <v>133</v>
      </c>
      <c r="D44" s="12" t="s">
        <v>255</v>
      </c>
      <c r="E44" s="14"/>
      <c r="F44" s="15">
        <v>420</v>
      </c>
      <c r="G44" s="15">
        <v>70</v>
      </c>
      <c r="H44" s="15"/>
      <c r="I44" s="15"/>
      <c r="J44" s="15"/>
      <c r="K44" s="15"/>
      <c r="L44" s="26">
        <f t="shared" si="2"/>
        <v>490</v>
      </c>
      <c r="M44" s="11"/>
    </row>
    <row r="45" ht="14.25" spans="1:13">
      <c r="A45" s="12">
        <v>42</v>
      </c>
      <c r="B45" s="12" t="s">
        <v>278</v>
      </c>
      <c r="C45" s="13" t="s">
        <v>139</v>
      </c>
      <c r="D45" s="12" t="s">
        <v>255</v>
      </c>
      <c r="E45" s="14"/>
      <c r="F45" s="15">
        <v>341.75</v>
      </c>
      <c r="G45" s="15">
        <v>60</v>
      </c>
      <c r="H45" s="15"/>
      <c r="I45" s="15"/>
      <c r="J45" s="15"/>
      <c r="K45" s="15"/>
      <c r="L45" s="26">
        <f t="shared" si="2"/>
        <v>401.75</v>
      </c>
      <c r="M45" s="11"/>
    </row>
    <row r="46" ht="14.25" spans="1:13">
      <c r="A46" s="12">
        <v>43</v>
      </c>
      <c r="B46" s="12" t="s">
        <v>278</v>
      </c>
      <c r="C46" s="13" t="s">
        <v>130</v>
      </c>
      <c r="D46" s="12" t="s">
        <v>255</v>
      </c>
      <c r="E46" s="14"/>
      <c r="F46" s="15">
        <v>1170</v>
      </c>
      <c r="G46" s="15">
        <v>20</v>
      </c>
      <c r="H46" s="15"/>
      <c r="I46" s="15"/>
      <c r="J46" s="15"/>
      <c r="K46" s="15"/>
      <c r="L46" s="26">
        <f t="shared" si="2"/>
        <v>1190</v>
      </c>
      <c r="M46" s="11"/>
    </row>
    <row r="47" ht="14.25" spans="1:13">
      <c r="A47" s="12">
        <v>44</v>
      </c>
      <c r="B47" s="12" t="s">
        <v>278</v>
      </c>
      <c r="C47" s="19" t="s">
        <v>146</v>
      </c>
      <c r="D47" s="12" t="s">
        <v>255</v>
      </c>
      <c r="E47" s="14"/>
      <c r="F47" s="15">
        <v>420</v>
      </c>
      <c r="G47" s="15"/>
      <c r="H47" s="15"/>
      <c r="I47" s="15"/>
      <c r="J47" s="15"/>
      <c r="K47" s="15"/>
      <c r="L47" s="26">
        <f t="shared" si="2"/>
        <v>420</v>
      </c>
      <c r="M47" s="11"/>
    </row>
    <row r="48" ht="14.25" spans="1:13">
      <c r="A48" s="12">
        <v>45</v>
      </c>
      <c r="B48" s="12" t="s">
        <v>278</v>
      </c>
      <c r="C48" s="19" t="s">
        <v>148</v>
      </c>
      <c r="D48" s="12" t="s">
        <v>255</v>
      </c>
      <c r="E48" s="14"/>
      <c r="F48" s="15">
        <v>540</v>
      </c>
      <c r="G48" s="15"/>
      <c r="H48" s="15"/>
      <c r="I48" s="15">
        <v>130</v>
      </c>
      <c r="J48" s="15"/>
      <c r="K48" s="15"/>
      <c r="L48" s="26">
        <f t="shared" si="2"/>
        <v>670</v>
      </c>
      <c r="M48" s="11"/>
    </row>
    <row r="49" ht="14.25" spans="1:13">
      <c r="A49" s="12">
        <v>46</v>
      </c>
      <c r="B49" s="12" t="s">
        <v>278</v>
      </c>
      <c r="C49" s="13" t="s">
        <v>279</v>
      </c>
      <c r="D49" s="12" t="s">
        <v>255</v>
      </c>
      <c r="E49" s="14" t="s">
        <v>726</v>
      </c>
      <c r="F49" s="15"/>
      <c r="G49" s="15">
        <v>240</v>
      </c>
      <c r="H49" s="15">
        <v>500</v>
      </c>
      <c r="I49" s="15">
        <v>90</v>
      </c>
      <c r="J49" s="15"/>
      <c r="K49" s="15"/>
      <c r="L49" s="26">
        <f t="shared" si="2"/>
        <v>830</v>
      </c>
      <c r="M49" s="11"/>
    </row>
    <row r="50" ht="14.25" spans="1:13">
      <c r="A50" s="12">
        <v>47</v>
      </c>
      <c r="B50" s="12" t="s">
        <v>280</v>
      </c>
      <c r="C50" s="13" t="s">
        <v>281</v>
      </c>
      <c r="D50" s="12" t="s">
        <v>255</v>
      </c>
      <c r="E50" s="14"/>
      <c r="F50" s="15"/>
      <c r="G50" s="15">
        <v>30</v>
      </c>
      <c r="H50" s="15"/>
      <c r="I50" s="15"/>
      <c r="J50" s="15"/>
      <c r="K50" s="15"/>
      <c r="L50" s="26">
        <f t="shared" si="2"/>
        <v>30</v>
      </c>
      <c r="M50" s="11"/>
    </row>
    <row r="51" ht="14.25" spans="1:13">
      <c r="A51" s="12">
        <v>48</v>
      </c>
      <c r="B51" s="12" t="s">
        <v>280</v>
      </c>
      <c r="C51" s="13" t="s">
        <v>282</v>
      </c>
      <c r="D51" s="12" t="s">
        <v>255</v>
      </c>
      <c r="E51" s="14"/>
      <c r="F51" s="15"/>
      <c r="G51" s="15">
        <v>69</v>
      </c>
      <c r="H51" s="15"/>
      <c r="I51" s="15"/>
      <c r="J51" s="15"/>
      <c r="K51" s="15"/>
      <c r="L51" s="26">
        <f t="shared" si="2"/>
        <v>69</v>
      </c>
      <c r="M51" s="11"/>
    </row>
    <row r="52" ht="14.25" spans="1:13">
      <c r="A52" s="12">
        <v>49</v>
      </c>
      <c r="B52" s="12" t="s">
        <v>153</v>
      </c>
      <c r="C52" s="13" t="s">
        <v>152</v>
      </c>
      <c r="D52" s="12" t="s">
        <v>255</v>
      </c>
      <c r="E52" s="14" t="s">
        <v>726</v>
      </c>
      <c r="F52" s="15">
        <v>382.5</v>
      </c>
      <c r="G52" s="15"/>
      <c r="H52" s="15"/>
      <c r="I52" s="15"/>
      <c r="J52" s="15"/>
      <c r="K52" s="15">
        <v>666</v>
      </c>
      <c r="L52" s="26">
        <f t="shared" si="2"/>
        <v>1048.5</v>
      </c>
      <c r="M52" s="11"/>
    </row>
    <row r="53" ht="14.25" spans="1:13">
      <c r="A53" s="12">
        <v>50</v>
      </c>
      <c r="B53" s="12" t="s">
        <v>283</v>
      </c>
      <c r="C53" s="22" t="s">
        <v>156</v>
      </c>
      <c r="D53" s="12" t="s">
        <v>255</v>
      </c>
      <c r="E53" s="14"/>
      <c r="F53" s="15">
        <v>33.75</v>
      </c>
      <c r="G53" s="15">
        <v>120</v>
      </c>
      <c r="H53" s="15"/>
      <c r="I53" s="15"/>
      <c r="J53" s="15"/>
      <c r="K53" s="15"/>
      <c r="L53" s="26">
        <f t="shared" si="2"/>
        <v>153.75</v>
      </c>
      <c r="M53" s="11"/>
    </row>
    <row r="54" ht="14.25" spans="1:13">
      <c r="A54" s="12">
        <v>51</v>
      </c>
      <c r="B54" s="12" t="s">
        <v>283</v>
      </c>
      <c r="C54" s="22" t="s">
        <v>159</v>
      </c>
      <c r="D54" s="12" t="s">
        <v>255</v>
      </c>
      <c r="E54" s="14"/>
      <c r="F54" s="15">
        <v>540</v>
      </c>
      <c r="G54" s="15"/>
      <c r="H54" s="15"/>
      <c r="I54" s="15"/>
      <c r="J54" s="15"/>
      <c r="K54" s="15"/>
      <c r="L54" s="26">
        <f t="shared" si="2"/>
        <v>540</v>
      </c>
      <c r="M54" s="11"/>
    </row>
    <row r="55" ht="14.25" spans="1:13">
      <c r="A55" s="12">
        <v>52</v>
      </c>
      <c r="B55" s="12" t="s">
        <v>283</v>
      </c>
      <c r="C55" s="13" t="s">
        <v>284</v>
      </c>
      <c r="D55" s="12" t="s">
        <v>255</v>
      </c>
      <c r="E55" s="14"/>
      <c r="F55" s="15"/>
      <c r="G55" s="15">
        <v>60</v>
      </c>
      <c r="H55" s="15"/>
      <c r="I55" s="15"/>
      <c r="J55" s="15"/>
      <c r="K55" s="15"/>
      <c r="L55" s="26">
        <f t="shared" si="2"/>
        <v>60</v>
      </c>
      <c r="M55" s="11"/>
    </row>
    <row r="56" ht="14.25" spans="1:13">
      <c r="A56" s="12">
        <v>53</v>
      </c>
      <c r="B56" s="12" t="s">
        <v>283</v>
      </c>
      <c r="C56" s="22" t="s">
        <v>169</v>
      </c>
      <c r="D56" s="12" t="s">
        <v>255</v>
      </c>
      <c r="E56" s="14"/>
      <c r="F56" s="15">
        <v>435.1254</v>
      </c>
      <c r="G56" s="15"/>
      <c r="H56" s="15"/>
      <c r="I56" s="15"/>
      <c r="J56" s="15"/>
      <c r="K56" s="15"/>
      <c r="L56" s="26">
        <f t="shared" si="2"/>
        <v>435.1254</v>
      </c>
      <c r="M56" s="11"/>
    </row>
    <row r="57" ht="14.25" spans="1:13">
      <c r="A57" s="12">
        <v>54</v>
      </c>
      <c r="B57" s="12" t="s">
        <v>283</v>
      </c>
      <c r="C57" s="23" t="s">
        <v>176</v>
      </c>
      <c r="D57" s="12" t="s">
        <v>255</v>
      </c>
      <c r="E57" s="14"/>
      <c r="F57" s="15">
        <v>445</v>
      </c>
      <c r="G57" s="15"/>
      <c r="H57" s="15"/>
      <c r="I57" s="15"/>
      <c r="J57" s="15"/>
      <c r="K57" s="15"/>
      <c r="L57" s="26">
        <f t="shared" si="2"/>
        <v>445</v>
      </c>
      <c r="M57" s="11"/>
    </row>
    <row r="58" ht="14.25" spans="1:13">
      <c r="A58" s="12">
        <v>55</v>
      </c>
      <c r="B58" s="12" t="s">
        <v>285</v>
      </c>
      <c r="C58" s="13" t="s">
        <v>178</v>
      </c>
      <c r="D58" s="12" t="s">
        <v>255</v>
      </c>
      <c r="E58" s="14"/>
      <c r="F58" s="15">
        <v>18</v>
      </c>
      <c r="G58" s="15">
        <v>240</v>
      </c>
      <c r="H58" s="15"/>
      <c r="I58" s="15">
        <v>90</v>
      </c>
      <c r="J58" s="15"/>
      <c r="K58" s="15"/>
      <c r="L58" s="26">
        <f t="shared" si="2"/>
        <v>348</v>
      </c>
      <c r="M58" s="11"/>
    </row>
    <row r="59" ht="14.25" spans="1:13">
      <c r="A59" s="12">
        <v>56</v>
      </c>
      <c r="B59" s="12" t="s">
        <v>285</v>
      </c>
      <c r="C59" s="13" t="s">
        <v>286</v>
      </c>
      <c r="D59" s="12" t="s">
        <v>255</v>
      </c>
      <c r="E59" s="14"/>
      <c r="F59" s="15"/>
      <c r="G59" s="15">
        <v>80</v>
      </c>
      <c r="H59" s="15"/>
      <c r="I59" s="15">
        <v>90</v>
      </c>
      <c r="J59" s="15"/>
      <c r="K59" s="15"/>
      <c r="L59" s="26">
        <f t="shared" si="2"/>
        <v>170</v>
      </c>
      <c r="M59" s="11"/>
    </row>
    <row r="60" ht="14.25" spans="1:13">
      <c r="A60" s="12">
        <v>57</v>
      </c>
      <c r="B60" s="12" t="s">
        <v>287</v>
      </c>
      <c r="C60" s="13" t="s">
        <v>288</v>
      </c>
      <c r="D60" s="12" t="s">
        <v>255</v>
      </c>
      <c r="E60" s="14"/>
      <c r="F60" s="15"/>
      <c r="G60" s="15">
        <v>60</v>
      </c>
      <c r="H60" s="15"/>
      <c r="I60" s="15"/>
      <c r="J60" s="15"/>
      <c r="K60" s="15"/>
      <c r="L60" s="26">
        <f t="shared" si="2"/>
        <v>60</v>
      </c>
      <c r="M60" s="11"/>
    </row>
    <row r="61" ht="14.25" spans="1:13">
      <c r="A61" s="12">
        <v>58</v>
      </c>
      <c r="B61" s="12" t="s">
        <v>287</v>
      </c>
      <c r="C61" s="13" t="s">
        <v>188</v>
      </c>
      <c r="D61" s="12" t="s">
        <v>255</v>
      </c>
      <c r="E61" s="14"/>
      <c r="F61" s="15">
        <v>18</v>
      </c>
      <c r="G61" s="15">
        <v>20</v>
      </c>
      <c r="H61" s="15"/>
      <c r="I61" s="15"/>
      <c r="J61" s="15"/>
      <c r="K61" s="15"/>
      <c r="L61" s="26">
        <f t="shared" si="2"/>
        <v>38</v>
      </c>
      <c r="M61" s="11"/>
    </row>
    <row r="62" ht="14.25" spans="1:13">
      <c r="A62" s="12">
        <v>59</v>
      </c>
      <c r="B62" s="12" t="s">
        <v>287</v>
      </c>
      <c r="C62" s="13" t="s">
        <v>289</v>
      </c>
      <c r="D62" s="12" t="s">
        <v>255</v>
      </c>
      <c r="E62" s="14"/>
      <c r="F62" s="15"/>
      <c r="G62" s="15">
        <v>20</v>
      </c>
      <c r="H62" s="15"/>
      <c r="I62" s="15">
        <v>30</v>
      </c>
      <c r="J62" s="15"/>
      <c r="K62" s="15"/>
      <c r="L62" s="26">
        <f t="shared" si="2"/>
        <v>50</v>
      </c>
      <c r="M62" s="11"/>
    </row>
    <row r="63" ht="14.25" spans="1:13">
      <c r="A63" s="12">
        <v>60</v>
      </c>
      <c r="B63" s="12" t="s">
        <v>287</v>
      </c>
      <c r="C63" s="13" t="s">
        <v>183</v>
      </c>
      <c r="D63" s="12" t="s">
        <v>255</v>
      </c>
      <c r="E63" s="14"/>
      <c r="F63" s="15">
        <v>682.5</v>
      </c>
      <c r="G63" s="15">
        <v>30</v>
      </c>
      <c r="H63" s="15"/>
      <c r="I63" s="15"/>
      <c r="J63" s="15"/>
      <c r="K63" s="15"/>
      <c r="L63" s="26">
        <f t="shared" si="2"/>
        <v>712.5</v>
      </c>
      <c r="M63" s="11"/>
    </row>
    <row r="64" ht="14.25" spans="1:13">
      <c r="A64" s="12">
        <v>61</v>
      </c>
      <c r="B64" s="12" t="s">
        <v>287</v>
      </c>
      <c r="C64" s="24" t="s">
        <v>187</v>
      </c>
      <c r="D64" s="12" t="s">
        <v>255</v>
      </c>
      <c r="E64" s="14"/>
      <c r="F64" s="15">
        <v>540</v>
      </c>
      <c r="G64" s="15"/>
      <c r="H64" s="15"/>
      <c r="I64" s="15"/>
      <c r="J64" s="15"/>
      <c r="K64" s="15"/>
      <c r="L64" s="26">
        <f t="shared" si="2"/>
        <v>540</v>
      </c>
      <c r="M64" s="11"/>
    </row>
    <row r="65" ht="14.25" spans="1:13">
      <c r="A65" s="12">
        <v>62</v>
      </c>
      <c r="B65" s="12" t="s">
        <v>290</v>
      </c>
      <c r="C65" s="13" t="s">
        <v>291</v>
      </c>
      <c r="D65" s="12" t="s">
        <v>255</v>
      </c>
      <c r="E65" s="14"/>
      <c r="F65" s="15"/>
      <c r="G65" s="15">
        <v>90</v>
      </c>
      <c r="H65" s="15"/>
      <c r="I65" s="15"/>
      <c r="J65" s="15"/>
      <c r="K65" s="15"/>
      <c r="L65" s="26">
        <f t="shared" si="2"/>
        <v>90</v>
      </c>
      <c r="M65" s="11"/>
    </row>
    <row r="66" ht="14.25" spans="1:13">
      <c r="A66" s="12">
        <v>63</v>
      </c>
      <c r="B66" s="12" t="s">
        <v>290</v>
      </c>
      <c r="C66" s="13" t="s">
        <v>194</v>
      </c>
      <c r="D66" s="12" t="s">
        <v>255</v>
      </c>
      <c r="E66" s="14"/>
      <c r="F66" s="15">
        <v>422.4576</v>
      </c>
      <c r="G66" s="15">
        <v>60</v>
      </c>
      <c r="H66" s="15"/>
      <c r="I66" s="15"/>
      <c r="J66" s="15"/>
      <c r="K66" s="15"/>
      <c r="L66" s="26">
        <f t="shared" si="2"/>
        <v>482.4576</v>
      </c>
      <c r="M66" s="11"/>
    </row>
    <row r="67" ht="14.25" spans="1:13">
      <c r="A67" s="12">
        <v>64</v>
      </c>
      <c r="B67" s="12" t="s">
        <v>290</v>
      </c>
      <c r="C67" s="30" t="s">
        <v>292</v>
      </c>
      <c r="D67" s="12" t="s">
        <v>255</v>
      </c>
      <c r="E67" s="14"/>
      <c r="F67" s="15"/>
      <c r="G67" s="15">
        <v>20</v>
      </c>
      <c r="H67" s="15"/>
      <c r="I67" s="15">
        <v>150</v>
      </c>
      <c r="J67" s="15"/>
      <c r="K67" s="15"/>
      <c r="L67" s="26">
        <f t="shared" si="2"/>
        <v>170</v>
      </c>
      <c r="M67" s="11"/>
    </row>
    <row r="68" ht="14.25" spans="1:13">
      <c r="A68" s="12">
        <v>65</v>
      </c>
      <c r="B68" s="12" t="s">
        <v>290</v>
      </c>
      <c r="C68" s="13" t="s">
        <v>196</v>
      </c>
      <c r="D68" s="12" t="s">
        <v>255</v>
      </c>
      <c r="E68" s="14"/>
      <c r="F68" s="15">
        <v>540</v>
      </c>
      <c r="G68" s="15">
        <v>70</v>
      </c>
      <c r="H68" s="15"/>
      <c r="I68" s="15"/>
      <c r="J68" s="15"/>
      <c r="K68" s="15"/>
      <c r="L68" s="26">
        <f t="shared" ref="L68:L94" si="3">SUM(F68:K68)</f>
        <v>610</v>
      </c>
      <c r="M68" s="11"/>
    </row>
    <row r="69" ht="14.25" spans="1:13">
      <c r="A69" s="12">
        <v>66</v>
      </c>
      <c r="B69" s="12" t="s">
        <v>290</v>
      </c>
      <c r="C69" s="13" t="s">
        <v>199</v>
      </c>
      <c r="D69" s="12" t="s">
        <v>255</v>
      </c>
      <c r="E69" s="14"/>
      <c r="F69" s="15">
        <v>26.25</v>
      </c>
      <c r="G69" s="15">
        <v>120</v>
      </c>
      <c r="H69" s="15"/>
      <c r="I69" s="15"/>
      <c r="J69" s="15"/>
      <c r="K69" s="15"/>
      <c r="L69" s="26">
        <f t="shared" si="3"/>
        <v>146.25</v>
      </c>
      <c r="M69" s="11"/>
    </row>
    <row r="70" ht="14.25" spans="1:13">
      <c r="A70" s="12">
        <v>67</v>
      </c>
      <c r="B70" s="12" t="s">
        <v>290</v>
      </c>
      <c r="C70" s="13" t="s">
        <v>293</v>
      </c>
      <c r="D70" s="12" t="s">
        <v>255</v>
      </c>
      <c r="E70" s="14"/>
      <c r="F70" s="15"/>
      <c r="G70" s="15">
        <v>50</v>
      </c>
      <c r="H70" s="15"/>
      <c r="I70" s="15">
        <v>60</v>
      </c>
      <c r="J70" s="15"/>
      <c r="K70" s="15"/>
      <c r="L70" s="26">
        <f t="shared" si="3"/>
        <v>110</v>
      </c>
      <c r="M70" s="11"/>
    </row>
    <row r="71" ht="25.5" spans="1:13">
      <c r="A71" s="12">
        <v>68</v>
      </c>
      <c r="B71" s="12" t="s">
        <v>290</v>
      </c>
      <c r="C71" s="13" t="s">
        <v>294</v>
      </c>
      <c r="D71" s="21" t="s">
        <v>255</v>
      </c>
      <c r="E71" s="14"/>
      <c r="F71" s="15"/>
      <c r="G71" s="20"/>
      <c r="H71" s="15"/>
      <c r="I71" s="15"/>
      <c r="J71" s="15"/>
      <c r="K71" s="15"/>
      <c r="L71" s="26">
        <f t="shared" si="3"/>
        <v>0</v>
      </c>
      <c r="M71" s="11" t="s">
        <v>734</v>
      </c>
    </row>
    <row r="72" ht="25.5" spans="1:13">
      <c r="A72" s="12">
        <v>69</v>
      </c>
      <c r="B72" s="12" t="s">
        <v>290</v>
      </c>
      <c r="C72" s="13" t="s">
        <v>295</v>
      </c>
      <c r="D72" s="21" t="s">
        <v>255</v>
      </c>
      <c r="E72" s="14"/>
      <c r="F72" s="15"/>
      <c r="G72" s="20"/>
      <c r="H72" s="15"/>
      <c r="I72" s="15"/>
      <c r="J72" s="15"/>
      <c r="K72" s="15"/>
      <c r="L72" s="26">
        <f t="shared" si="3"/>
        <v>0</v>
      </c>
      <c r="M72" s="11" t="s">
        <v>735</v>
      </c>
    </row>
    <row r="73" ht="14.25" spans="1:13">
      <c r="A73" s="12">
        <v>70</v>
      </c>
      <c r="B73" s="12" t="s">
        <v>290</v>
      </c>
      <c r="C73" s="30" t="s">
        <v>296</v>
      </c>
      <c r="D73" s="21" t="s">
        <v>255</v>
      </c>
      <c r="E73" s="14"/>
      <c r="F73" s="15"/>
      <c r="G73" s="15">
        <v>0</v>
      </c>
      <c r="H73" s="15"/>
      <c r="I73" s="15"/>
      <c r="J73" s="15"/>
      <c r="K73" s="15"/>
      <c r="L73" s="26">
        <f t="shared" si="3"/>
        <v>0</v>
      </c>
      <c r="M73" s="11"/>
    </row>
    <row r="74" ht="14.25" spans="1:13">
      <c r="A74" s="12">
        <v>71</v>
      </c>
      <c r="B74" s="12" t="s">
        <v>290</v>
      </c>
      <c r="C74" s="31" t="s">
        <v>190</v>
      </c>
      <c r="D74" s="21" t="s">
        <v>255</v>
      </c>
      <c r="E74" s="14"/>
      <c r="F74" s="15">
        <v>90</v>
      </c>
      <c r="G74" s="15"/>
      <c r="H74" s="15"/>
      <c r="I74" s="15"/>
      <c r="J74" s="15"/>
      <c r="K74" s="15"/>
      <c r="L74" s="26">
        <f t="shared" si="3"/>
        <v>90</v>
      </c>
      <c r="M74" s="11"/>
    </row>
    <row r="75" ht="14.25" spans="1:13">
      <c r="A75" s="12">
        <v>72</v>
      </c>
      <c r="B75" s="12" t="s">
        <v>297</v>
      </c>
      <c r="C75" s="13" t="s">
        <v>298</v>
      </c>
      <c r="D75" s="12" t="s">
        <v>255</v>
      </c>
      <c r="E75" s="14"/>
      <c r="F75" s="15">
        <v>540</v>
      </c>
      <c r="G75" s="15">
        <v>20</v>
      </c>
      <c r="H75" s="15"/>
      <c r="I75" s="15"/>
      <c r="J75" s="15"/>
      <c r="K75" s="15"/>
      <c r="L75" s="26">
        <f t="shared" si="3"/>
        <v>560</v>
      </c>
      <c r="M75" s="11"/>
    </row>
    <row r="76" ht="14.25" spans="1:13">
      <c r="A76" s="12">
        <v>73</v>
      </c>
      <c r="B76" s="12" t="s">
        <v>297</v>
      </c>
      <c r="C76" s="13" t="s">
        <v>208</v>
      </c>
      <c r="D76" s="12" t="s">
        <v>255</v>
      </c>
      <c r="E76" s="14"/>
      <c r="F76" s="15">
        <v>45</v>
      </c>
      <c r="G76" s="15">
        <v>40</v>
      </c>
      <c r="H76" s="15"/>
      <c r="I76" s="15">
        <v>30</v>
      </c>
      <c r="J76" s="15"/>
      <c r="K76" s="15"/>
      <c r="L76" s="26">
        <f t="shared" si="3"/>
        <v>115</v>
      </c>
      <c r="M76" s="11"/>
    </row>
    <row r="77" ht="14.25" spans="1:13">
      <c r="A77" s="12">
        <v>74</v>
      </c>
      <c r="B77" s="12" t="s">
        <v>297</v>
      </c>
      <c r="C77" s="13" t="s">
        <v>299</v>
      </c>
      <c r="D77" s="12" t="s">
        <v>255</v>
      </c>
      <c r="E77" s="14"/>
      <c r="F77" s="15"/>
      <c r="G77" s="15">
        <v>10</v>
      </c>
      <c r="H77" s="15"/>
      <c r="I77" s="15">
        <v>70</v>
      </c>
      <c r="J77" s="15"/>
      <c r="K77" s="15"/>
      <c r="L77" s="26">
        <f t="shared" si="3"/>
        <v>80</v>
      </c>
      <c r="M77" s="11"/>
    </row>
    <row r="78" ht="14.25" spans="1:13">
      <c r="A78" s="12">
        <v>75</v>
      </c>
      <c r="B78" s="12" t="s">
        <v>297</v>
      </c>
      <c r="C78" s="13" t="s">
        <v>211</v>
      </c>
      <c r="D78" s="12" t="s">
        <v>255</v>
      </c>
      <c r="E78" s="14"/>
      <c r="F78" s="15">
        <v>140</v>
      </c>
      <c r="G78" s="15">
        <v>80</v>
      </c>
      <c r="H78" s="15"/>
      <c r="I78" s="15">
        <v>130</v>
      </c>
      <c r="J78" s="15"/>
      <c r="K78" s="15"/>
      <c r="L78" s="26">
        <f t="shared" si="3"/>
        <v>350</v>
      </c>
      <c r="M78" s="11"/>
    </row>
    <row r="79" ht="14.25" spans="1:13">
      <c r="A79" s="12">
        <v>76</v>
      </c>
      <c r="B79" s="12" t="s">
        <v>297</v>
      </c>
      <c r="C79" s="13" t="s">
        <v>300</v>
      </c>
      <c r="D79" s="12" t="s">
        <v>255</v>
      </c>
      <c r="E79" s="14"/>
      <c r="F79" s="15"/>
      <c r="G79" s="15">
        <v>150</v>
      </c>
      <c r="H79" s="15"/>
      <c r="I79" s="15"/>
      <c r="J79" s="15"/>
      <c r="K79" s="15"/>
      <c r="L79" s="26">
        <f t="shared" si="3"/>
        <v>150</v>
      </c>
      <c r="M79" s="11"/>
    </row>
    <row r="80" ht="14.25" spans="1:13">
      <c r="A80" s="12">
        <v>77</v>
      </c>
      <c r="B80" s="12" t="s">
        <v>297</v>
      </c>
      <c r="C80" s="13" t="s">
        <v>213</v>
      </c>
      <c r="D80" s="12" t="s">
        <v>255</v>
      </c>
      <c r="E80" s="14"/>
      <c r="F80" s="15">
        <v>150</v>
      </c>
      <c r="G80" s="15">
        <v>10</v>
      </c>
      <c r="H80" s="15"/>
      <c r="I80" s="15"/>
      <c r="J80" s="15"/>
      <c r="K80" s="15"/>
      <c r="L80" s="26">
        <f t="shared" si="3"/>
        <v>160</v>
      </c>
      <c r="M80" s="11"/>
    </row>
    <row r="81" ht="14.25" spans="1:13">
      <c r="A81" s="12">
        <v>78</v>
      </c>
      <c r="B81" s="12" t="s">
        <v>297</v>
      </c>
      <c r="C81" s="13" t="s">
        <v>201</v>
      </c>
      <c r="D81" s="12" t="s">
        <v>255</v>
      </c>
      <c r="E81" s="14"/>
      <c r="F81" s="15">
        <v>540</v>
      </c>
      <c r="G81" s="15"/>
      <c r="H81" s="15"/>
      <c r="I81" s="15">
        <v>135</v>
      </c>
      <c r="J81" s="15"/>
      <c r="K81" s="15"/>
      <c r="L81" s="26">
        <f t="shared" si="3"/>
        <v>675</v>
      </c>
      <c r="M81" s="11" t="s">
        <v>554</v>
      </c>
    </row>
    <row r="82" ht="14.25" spans="1:13">
      <c r="A82" s="12">
        <v>79</v>
      </c>
      <c r="B82" s="12" t="s">
        <v>301</v>
      </c>
      <c r="C82" s="13" t="s">
        <v>302</v>
      </c>
      <c r="D82" s="12" t="s">
        <v>255</v>
      </c>
      <c r="E82" s="14"/>
      <c r="F82" s="15"/>
      <c r="G82" s="15">
        <v>180</v>
      </c>
      <c r="H82" s="15"/>
      <c r="I82" s="15"/>
      <c r="J82" s="15"/>
      <c r="K82" s="15"/>
      <c r="L82" s="26">
        <f t="shared" si="3"/>
        <v>180</v>
      </c>
      <c r="M82" s="11"/>
    </row>
    <row r="83" ht="14.25" spans="1:13">
      <c r="A83" s="12">
        <v>80</v>
      </c>
      <c r="B83" s="12" t="s">
        <v>301</v>
      </c>
      <c r="C83" s="13" t="s">
        <v>217</v>
      </c>
      <c r="D83" s="12" t="s">
        <v>255</v>
      </c>
      <c r="E83" s="14"/>
      <c r="F83" s="15">
        <v>126</v>
      </c>
      <c r="G83" s="15">
        <v>10</v>
      </c>
      <c r="H83" s="15"/>
      <c r="I83" s="15"/>
      <c r="J83" s="15"/>
      <c r="K83" s="15"/>
      <c r="L83" s="26">
        <f t="shared" si="3"/>
        <v>136</v>
      </c>
      <c r="M83" s="11"/>
    </row>
    <row r="84" ht="14.25" spans="1:13">
      <c r="A84" s="12">
        <v>81</v>
      </c>
      <c r="B84" s="12" t="s">
        <v>301</v>
      </c>
      <c r="C84" s="13" t="s">
        <v>303</v>
      </c>
      <c r="D84" s="12" t="s">
        <v>255</v>
      </c>
      <c r="E84" s="14"/>
      <c r="F84" s="15"/>
      <c r="G84" s="15">
        <v>30</v>
      </c>
      <c r="H84" s="15">
        <v>250</v>
      </c>
      <c r="I84" s="15">
        <v>90</v>
      </c>
      <c r="J84" s="15"/>
      <c r="K84" s="15"/>
      <c r="L84" s="26">
        <f t="shared" si="3"/>
        <v>370</v>
      </c>
      <c r="M84" s="11"/>
    </row>
    <row r="85" ht="14.25" spans="1:13">
      <c r="A85" s="12">
        <v>82</v>
      </c>
      <c r="B85" s="12" t="s">
        <v>301</v>
      </c>
      <c r="C85" s="13" t="s">
        <v>224</v>
      </c>
      <c r="D85" s="12" t="s">
        <v>255</v>
      </c>
      <c r="E85" s="14"/>
      <c r="F85" s="15">
        <v>112.5</v>
      </c>
      <c r="G85" s="15">
        <v>120</v>
      </c>
      <c r="H85" s="15"/>
      <c r="I85" s="15"/>
      <c r="J85" s="15"/>
      <c r="K85" s="15"/>
      <c r="L85" s="26">
        <f t="shared" si="3"/>
        <v>232.5</v>
      </c>
      <c r="M85" s="11"/>
    </row>
    <row r="86" ht="14.25" spans="1:13">
      <c r="A86" s="12">
        <v>83</v>
      </c>
      <c r="B86" s="12" t="s">
        <v>301</v>
      </c>
      <c r="C86" s="13" t="s">
        <v>304</v>
      </c>
      <c r="D86" s="12" t="s">
        <v>255</v>
      </c>
      <c r="E86" s="14"/>
      <c r="F86" s="15"/>
      <c r="G86" s="15">
        <v>60</v>
      </c>
      <c r="H86" s="15"/>
      <c r="I86" s="15"/>
      <c r="J86" s="15"/>
      <c r="K86" s="15"/>
      <c r="L86" s="26">
        <f t="shared" si="3"/>
        <v>60</v>
      </c>
      <c r="M86" s="11"/>
    </row>
    <row r="87" ht="14.25" spans="1:13">
      <c r="A87" s="12">
        <v>84</v>
      </c>
      <c r="B87" s="12" t="s">
        <v>301</v>
      </c>
      <c r="C87" s="13" t="s">
        <v>305</v>
      </c>
      <c r="D87" s="12" t="s">
        <v>255</v>
      </c>
      <c r="E87" s="14"/>
      <c r="F87" s="15"/>
      <c r="G87" s="15">
        <v>20</v>
      </c>
      <c r="H87" s="15"/>
      <c r="I87" s="15"/>
      <c r="J87" s="15"/>
      <c r="K87" s="15"/>
      <c r="L87" s="26">
        <f t="shared" si="3"/>
        <v>20</v>
      </c>
      <c r="M87" s="11"/>
    </row>
    <row r="88" ht="14.25" spans="1:13">
      <c r="A88" s="12">
        <v>85</v>
      </c>
      <c r="B88" s="12" t="s">
        <v>301</v>
      </c>
      <c r="C88" s="13" t="s">
        <v>220</v>
      </c>
      <c r="D88" s="12" t="s">
        <v>255</v>
      </c>
      <c r="E88" s="14"/>
      <c r="F88" s="15">
        <v>870</v>
      </c>
      <c r="G88" s="15">
        <v>10</v>
      </c>
      <c r="H88" s="15"/>
      <c r="I88" s="15">
        <v>420</v>
      </c>
      <c r="J88" s="15"/>
      <c r="K88" s="15"/>
      <c r="L88" s="26">
        <f t="shared" si="3"/>
        <v>1300</v>
      </c>
      <c r="M88" s="11"/>
    </row>
    <row r="89" ht="14.25" spans="1:13">
      <c r="A89" s="12">
        <v>86</v>
      </c>
      <c r="B89" s="12" t="s">
        <v>301</v>
      </c>
      <c r="C89" s="16" t="s">
        <v>28</v>
      </c>
      <c r="D89" s="12" t="s">
        <v>255</v>
      </c>
      <c r="E89" s="14"/>
      <c r="F89" s="15">
        <v>420</v>
      </c>
      <c r="G89" s="15"/>
      <c r="H89" s="15"/>
      <c r="I89" s="15"/>
      <c r="J89" s="15"/>
      <c r="K89" s="15"/>
      <c r="L89" s="26">
        <f t="shared" si="3"/>
        <v>420</v>
      </c>
      <c r="M89" s="11"/>
    </row>
    <row r="90" ht="14.25" spans="1:13">
      <c r="A90" s="12">
        <v>87</v>
      </c>
      <c r="B90" s="12" t="s">
        <v>301</v>
      </c>
      <c r="C90" s="13" t="s">
        <v>306</v>
      </c>
      <c r="D90" s="12" t="s">
        <v>255</v>
      </c>
      <c r="E90" s="14"/>
      <c r="F90" s="15"/>
      <c r="G90" s="15">
        <v>220</v>
      </c>
      <c r="H90" s="15"/>
      <c r="I90" s="15">
        <v>90</v>
      </c>
      <c r="J90" s="15"/>
      <c r="K90" s="15"/>
      <c r="L90" s="26">
        <f t="shared" si="3"/>
        <v>310</v>
      </c>
      <c r="M90" s="11"/>
    </row>
    <row r="91" ht="14.25" spans="1:13">
      <c r="A91" s="12">
        <v>88</v>
      </c>
      <c r="B91" s="12" t="s">
        <v>301</v>
      </c>
      <c r="C91" s="13" t="s">
        <v>307</v>
      </c>
      <c r="D91" s="12" t="s">
        <v>255</v>
      </c>
      <c r="E91" s="14"/>
      <c r="F91" s="15"/>
      <c r="G91" s="15">
        <v>570</v>
      </c>
      <c r="H91" s="15"/>
      <c r="I91" s="15"/>
      <c r="J91" s="15"/>
      <c r="K91" s="15"/>
      <c r="L91" s="26">
        <f t="shared" si="3"/>
        <v>570</v>
      </c>
      <c r="M91" s="11"/>
    </row>
    <row r="92" ht="25.5" spans="1:13">
      <c r="A92" s="12">
        <v>89</v>
      </c>
      <c r="B92" s="12" t="s">
        <v>301</v>
      </c>
      <c r="C92" s="13" t="s">
        <v>308</v>
      </c>
      <c r="D92" s="21" t="s">
        <v>255</v>
      </c>
      <c r="E92" s="14"/>
      <c r="F92" s="15"/>
      <c r="G92" s="20"/>
      <c r="H92" s="15"/>
      <c r="I92" s="15">
        <v>150</v>
      </c>
      <c r="J92" s="15"/>
      <c r="K92" s="15"/>
      <c r="L92" s="26">
        <f t="shared" si="3"/>
        <v>150</v>
      </c>
      <c r="M92" s="11" t="s">
        <v>736</v>
      </c>
    </row>
    <row r="93" ht="14.25" spans="1:13">
      <c r="A93" s="12">
        <v>90</v>
      </c>
      <c r="B93" s="12" t="s">
        <v>301</v>
      </c>
      <c r="C93" s="13" t="s">
        <v>309</v>
      </c>
      <c r="D93" s="12" t="s">
        <v>255</v>
      </c>
      <c r="E93" s="14"/>
      <c r="F93" s="15"/>
      <c r="G93" s="15">
        <v>320</v>
      </c>
      <c r="H93" s="15"/>
      <c r="I93" s="15"/>
      <c r="J93" s="15"/>
      <c r="K93" s="15"/>
      <c r="L93" s="26">
        <f t="shared" si="3"/>
        <v>320</v>
      </c>
      <c r="M93" s="38"/>
    </row>
    <row r="94" ht="14.25" spans="1:13">
      <c r="A94" s="12">
        <v>91</v>
      </c>
      <c r="B94" s="12" t="s">
        <v>310</v>
      </c>
      <c r="C94" s="13" t="s">
        <v>311</v>
      </c>
      <c r="D94" s="12" t="s">
        <v>255</v>
      </c>
      <c r="E94" s="14"/>
      <c r="F94" s="15"/>
      <c r="G94" s="15">
        <v>40</v>
      </c>
      <c r="H94" s="15"/>
      <c r="I94" s="15"/>
      <c r="J94" s="15"/>
      <c r="K94" s="15"/>
      <c r="L94" s="26">
        <f t="shared" si="3"/>
        <v>40</v>
      </c>
      <c r="M94" s="14"/>
    </row>
    <row r="95" ht="14.25" spans="1:13">
      <c r="A95" s="12">
        <v>92</v>
      </c>
      <c r="B95" s="12" t="s">
        <v>310</v>
      </c>
      <c r="C95" s="22" t="s">
        <v>228</v>
      </c>
      <c r="D95" s="12" t="s">
        <v>255</v>
      </c>
      <c r="E95" s="32"/>
      <c r="F95" s="33">
        <v>21.25</v>
      </c>
      <c r="G95" s="33"/>
      <c r="H95" s="33"/>
      <c r="I95" s="33"/>
      <c r="J95" s="33"/>
      <c r="K95" s="33"/>
      <c r="L95" s="39">
        <v>21.25</v>
      </c>
      <c r="M95" s="32"/>
    </row>
    <row r="96" ht="69" customHeight="1" spans="1:13">
      <c r="A96" s="12">
        <v>93</v>
      </c>
      <c r="B96" s="12" t="s">
        <v>253</v>
      </c>
      <c r="C96" s="34" t="s">
        <v>34</v>
      </c>
      <c r="D96" s="12" t="s">
        <v>255</v>
      </c>
      <c r="E96" s="34"/>
      <c r="F96" s="20">
        <v>25</v>
      </c>
      <c r="G96" s="20">
        <v>562.5</v>
      </c>
      <c r="H96" s="20">
        <v>200</v>
      </c>
      <c r="I96" s="20">
        <v>120</v>
      </c>
      <c r="J96" s="20"/>
      <c r="K96" s="20"/>
      <c r="L96" s="40"/>
      <c r="M96" s="29" t="s">
        <v>737</v>
      </c>
    </row>
    <row r="97" ht="63.75" spans="1:13">
      <c r="A97" s="12">
        <v>94</v>
      </c>
      <c r="B97" s="12" t="s">
        <v>283</v>
      </c>
      <c r="C97" s="34" t="s">
        <v>162</v>
      </c>
      <c r="D97" s="21" t="s">
        <v>255</v>
      </c>
      <c r="E97" s="34"/>
      <c r="F97" s="20">
        <v>600</v>
      </c>
      <c r="G97" s="20">
        <v>290</v>
      </c>
      <c r="H97" s="20"/>
      <c r="I97" s="20">
        <v>60</v>
      </c>
      <c r="J97" s="20"/>
      <c r="K97" s="20"/>
      <c r="L97" s="40"/>
      <c r="M97" s="29" t="s">
        <v>738</v>
      </c>
    </row>
    <row r="98" spans="1:13">
      <c r="A98" s="35" t="s">
        <v>252</v>
      </c>
      <c r="B98" s="35"/>
      <c r="C98" s="36"/>
      <c r="D98" s="35"/>
      <c r="E98" s="37"/>
      <c r="F98" s="33">
        <f t="shared" ref="F98:M98" si="4">SUM(F4:F95)</f>
        <v>25826.043</v>
      </c>
      <c r="G98" s="33">
        <f t="shared" si="4"/>
        <v>13359</v>
      </c>
      <c r="H98" s="33">
        <f t="shared" si="4"/>
        <v>850</v>
      </c>
      <c r="I98" s="33">
        <f t="shared" si="4"/>
        <v>2515</v>
      </c>
      <c r="J98" s="33">
        <f t="shared" si="4"/>
        <v>0</v>
      </c>
      <c r="K98" s="33">
        <f t="shared" si="4"/>
        <v>1010</v>
      </c>
      <c r="L98" s="39">
        <f>SUM(L4:L95)</f>
        <v>43560.043</v>
      </c>
      <c r="M98" s="37"/>
    </row>
  </sheetData>
  <autoFilter ref="A1:M98">
    <extLst/>
  </autoFilter>
  <mergeCells count="2">
    <mergeCell ref="A1:K1"/>
    <mergeCell ref="A2:H2"/>
  </mergeCells>
  <dataValidations count="2">
    <dataValidation type="list" allowBlank="1" showInputMessage="1" showErrorMessage="1" sqref="E4 E5 E6 E7 E8 E9 E10 E11 E16 E17 E18 E35 E47 E48 E52 E53 E54 E55 E56 E57 E64 E74 E81 E89 E95 E96 E97 E12:E15 E19:E34 E36:E46 E49:E51 E58:E63 E65:E73 E75:E80 E82:E88 E90:E94">
      <formula1>"国家级第一、二层次人才,国家级第三层次人才,省级人才,旗山学者"</formula1>
    </dataValidation>
    <dataValidation allowBlank="1" showInputMessage="1" showErrorMessage="1" sqref="D8 D11 D15 D16 D46 D51 D52 D55 D96 D97 D1:D3 D4:D5 D6:D7 D9:D10 D12:D14 D17:D18 D19:D33 D34:D35 D36:D45 D47:D48 D49:D50 D53:D54 D56:D57 D58:D62 D63:D64 D65:D72 D73:D74 D75:D79 D80:D81 D82:D87 D88:D89 D90:D93 D94:D95 D98:D1048576 E1:E3 E98:E1048576"/>
  </dataValidations>
  <pageMargins left="0.668055555555556" right="0.235416666666667" top="0.0777777777777778" bottom="0.354166666666667" header="0.39305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一、项目</vt:lpstr>
      <vt:lpstr>二、论文、专著</vt:lpstr>
      <vt:lpstr>三、获奖</vt:lpstr>
      <vt:lpstr>四、专利</vt:lpstr>
      <vt:lpstr>五、标准</vt:lpstr>
      <vt:lpstr>六、总分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2018-04-27T08:10:04Z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